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showInkAnnotation="0" updateLinks="never" autoCompressPictures="0"/>
  <mc:AlternateContent xmlns:mc="http://schemas.openxmlformats.org/markup-compatibility/2006">
    <mc:Choice Requires="x15">
      <x15ac:absPath xmlns:x15ac="http://schemas.microsoft.com/office/spreadsheetml/2010/11/ac" url="K:\Projets\TISSER\livrables\sensibilisation\projection activité\"/>
    </mc:Choice>
  </mc:AlternateContent>
  <xr:revisionPtr revIDLastSave="0" documentId="13_ncr:1_{ED755B56-891B-49C1-8112-469E8A5F637A}" xr6:coauthVersionLast="45" xr6:coauthVersionMax="45" xr10:uidLastSave="{00000000-0000-0000-0000-000000000000}"/>
  <bookViews>
    <workbookView xWindow="-120" yWindow="-120" windowWidth="29040" windowHeight="15840" tabRatio="702" xr2:uid="{00000000-000D-0000-FFFF-FFFF00000000}"/>
  </bookViews>
  <sheets>
    <sheet name="STRATEGIE et IMPACTS" sheetId="3" r:id="rId1"/>
    <sheet name="Listes savoir faire" sheetId="7" r:id="rId2"/>
    <sheet name="Base de travail" sheetId="9" r:id="rId3"/>
    <sheet name="CHARGE ACTUELLE" sheetId="2" r:id="rId4"/>
    <sheet name="CHARGE CIBLE" sheetId="8" r:id="rId5"/>
  </sheets>
  <externalReferences>
    <externalReference r:id="rId6"/>
  </externalReferences>
  <definedNames>
    <definedName name="_xlnm._FilterDatabase" localSheetId="3" hidden="1">'CHARGE ACTUELLE'!$B$4:$B$136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8" l="1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F129" i="8"/>
  <c r="F130" i="8"/>
  <c r="F131" i="8"/>
  <c r="F132" i="8"/>
  <c r="F133" i="8"/>
  <c r="F134" i="8"/>
  <c r="F135" i="8"/>
  <c r="F136" i="8"/>
  <c r="F137" i="8"/>
  <c r="F138" i="8"/>
  <c r="F139" i="8"/>
  <c r="F140" i="8"/>
  <c r="F141" i="8"/>
  <c r="F142" i="8"/>
  <c r="F143" i="8"/>
  <c r="F144" i="8"/>
  <c r="F145" i="8"/>
  <c r="F146" i="8"/>
  <c r="F147" i="8"/>
  <c r="F148" i="8"/>
  <c r="F149" i="8"/>
  <c r="F150" i="8"/>
  <c r="F151" i="8"/>
  <c r="F152" i="8"/>
  <c r="F153" i="8"/>
  <c r="F154" i="8"/>
  <c r="F155" i="8"/>
  <c r="F156" i="8"/>
  <c r="F157" i="8"/>
  <c r="F158" i="8"/>
  <c r="F159" i="8"/>
  <c r="F160" i="8"/>
  <c r="F161" i="8"/>
  <c r="F162" i="8"/>
  <c r="F6" i="8"/>
  <c r="E6" i="2" l="1"/>
  <c r="E112" i="2" l="1"/>
  <c r="E113" i="2"/>
  <c r="E71" i="2" l="1"/>
  <c r="E7" i="2" l="1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B21" i="9"/>
  <c r="G7" i="8" l="1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3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19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88" i="8"/>
  <c r="G79" i="8"/>
  <c r="G80" i="8"/>
  <c r="G81" i="8"/>
  <c r="G82" i="8"/>
  <c r="C79" i="8"/>
  <c r="C80" i="8"/>
  <c r="C81" i="8"/>
  <c r="C82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59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33" i="8"/>
  <c r="C33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6" i="8"/>
  <c r="E135" i="2"/>
  <c r="F164" i="8" l="1"/>
  <c r="G164" i="8"/>
</calcChain>
</file>

<file path=xl/sharedStrings.xml><?xml version="1.0" encoding="utf-8"?>
<sst xmlns="http://schemas.openxmlformats.org/spreadsheetml/2006/main" count="157" uniqueCount="125">
  <si>
    <t>TOTAL</t>
  </si>
  <si>
    <t xml:space="preserve">Tableau impacts de la stratégie sur le métier de l'exploitant </t>
  </si>
  <si>
    <t>Evolution du CA moyen par commande N+1</t>
  </si>
  <si>
    <t xml:space="preserve">Nb de commandes supplémentaires </t>
  </si>
  <si>
    <t>A qui ?</t>
  </si>
  <si>
    <t>Sur quoi ?</t>
  </si>
  <si>
    <t>Commentaires</t>
  </si>
  <si>
    <t>Quelles actions mener :
 I informer, T transférer, R recruter, A acheter etc…</t>
  </si>
  <si>
    <t>Axes ou projets stratégiques énoncés par le dirigeant (3 à 4 axes) et 
déclinés en objectifs (2 à 4 objectifs) avec l'aide de l'exploitant</t>
  </si>
  <si>
    <t>Evolution de la marge</t>
  </si>
  <si>
    <t xml:space="preserve">Compétences </t>
  </si>
  <si>
    <t>Fiche ACTUELLE de l'activité de l'exploitant : charges et responsabilités</t>
  </si>
  <si>
    <t>en nombre d'heures par semaine</t>
  </si>
  <si>
    <t>ou en % du temps travaillé</t>
  </si>
  <si>
    <t>Total en jours par an</t>
  </si>
  <si>
    <t>nombre heures de travail / semaine:</t>
  </si>
  <si>
    <t>nombre de jours travaillés / an:</t>
  </si>
  <si>
    <t xml:space="preserve">Appréciation de la stratégie en termes d'impacts sur la charge de l'exploitant </t>
  </si>
  <si>
    <t>Axes ou projets stratégiques</t>
  </si>
  <si>
    <t>SAVOIR FAIRE TECHNIQUE</t>
  </si>
  <si>
    <t>Nombre de jours dans une année :</t>
  </si>
  <si>
    <t>Jours fériés</t>
  </si>
  <si>
    <r>
      <t>Congés payés légaux (5 </t>
    </r>
    <r>
      <rPr>
        <b/>
        <sz val="11"/>
        <color rgb="FF222222"/>
        <rFont val="Arial"/>
        <family val="2"/>
      </rPr>
      <t>semaines</t>
    </r>
    <r>
      <rPr>
        <sz val="11"/>
        <color rgb="FF222222"/>
        <rFont val="Arial"/>
        <family val="2"/>
      </rPr>
      <t> en jours ouvrés) :</t>
    </r>
  </si>
  <si>
    <r>
      <t>Nombre</t>
    </r>
    <r>
      <rPr>
        <sz val="11"/>
        <color rgb="FF222222"/>
        <rFont val="Arial"/>
        <family val="2"/>
      </rPr>
      <t> jours théoriques </t>
    </r>
    <r>
      <rPr>
        <b/>
        <sz val="11"/>
        <color rgb="FF222222"/>
        <rFont val="Arial"/>
        <family val="2"/>
      </rPr>
      <t>travaillés</t>
    </r>
  </si>
  <si>
    <t>Nombre de semaines travaillées</t>
  </si>
  <si>
    <t>Oui/Non</t>
  </si>
  <si>
    <t>Fiche CIBLE projection de l'activité de l'exploitant : charges et responsabilités</t>
  </si>
  <si>
    <t>Variation entre charge actuelle et cible (en jours par an)</t>
  </si>
  <si>
    <t>Rappel règlementation - Base 35 heures / semaine</t>
  </si>
  <si>
    <t>Exemples: Evolution du CA attendu N+1</t>
  </si>
  <si>
    <t xml:space="preserve">objectif: </t>
  </si>
  <si>
    <t xml:space="preserve">Axe/Projet STRATEGIQUE 3 : </t>
  </si>
  <si>
    <t xml:space="preserve">Axe/Projet STRATEGIQUE 4 : </t>
  </si>
  <si>
    <t xml:space="preserve">Axe/Projet STRATEGIQUE 2 : </t>
  </si>
  <si>
    <t xml:space="preserve">Axe/Projet STRATEGIQUE 1 : </t>
  </si>
  <si>
    <t>CONTEXTE :</t>
  </si>
  <si>
    <t xml:space="preserve">SAVOIR FAIRE TECHNIQUE (menu déroulant indexé par activité) 
+ autres savoir-faire maison </t>
  </si>
  <si>
    <t>Délégation 
uniquement sur les lignes avec une variation négative</t>
  </si>
  <si>
    <t xml:space="preserve"> Variation de la charge EXPLOITANT</t>
  </si>
  <si>
    <t xml:space="preserve">Etablir une offre de transport routier de voyageurs </t>
  </si>
  <si>
    <t xml:space="preserve">Affecter et planifier les moyens humains et matériels adaptés </t>
  </si>
  <si>
    <t>Déterminer et analyser les coûts d’exploitation liés aux prestations de transport</t>
  </si>
  <si>
    <t xml:space="preserve">Assurer les missions de régulation et de suivi de l’activité </t>
  </si>
  <si>
    <t>Traiter et contrôler les documents et les données d’exploitation</t>
  </si>
  <si>
    <t>Encadrer l’activité des conducteurs</t>
  </si>
  <si>
    <t>Prendre en compte les contraintes du cahier des charges.</t>
  </si>
  <si>
    <t xml:space="preserve">Utiliser les plans de circulations urbains. </t>
  </si>
  <si>
    <t>Calculer les temps de parcours à partir des données de repérage liées à la topographie et aux conditions de trafic et de circulation.</t>
  </si>
  <si>
    <t xml:space="preserve">Calculer des distances et des temps de parcours à partir d’une carte routière ou de sites internet. </t>
  </si>
  <si>
    <t xml:space="preserve">Calculer le nombre théorique de services véhicules à partir des données de fréquence et de temps de parcours. </t>
  </si>
  <si>
    <t xml:space="preserve">Construire un graphique à partir des données de distance et de temps. </t>
  </si>
  <si>
    <t xml:space="preserve">Interpréter un graphique pour déterminer le nombre de véhicules et les horaires des lignes. Simuler différentes options afin de déterminer le rapport qualité/coût optimal. </t>
  </si>
  <si>
    <t xml:space="preserve">Analyser les calculs des kilomètres et des heures résultant des simulations. </t>
  </si>
  <si>
    <t xml:space="preserve">Déterminer les véhicules adaptés aux contraintes du cahier des charges. </t>
  </si>
  <si>
    <t xml:space="preserve">Calculer le nombre théorique de services conducteurs à partir des heures graphiquées. Découper en pièces régulières les services véhicules pour l’urbain. </t>
  </si>
  <si>
    <t xml:space="preserve">Assembler les pièces ou les voyages dans le respect des règlementations sociales en vigueur. </t>
  </si>
  <si>
    <t>Identifier les qualifications des conducteurs</t>
  </si>
  <si>
    <t xml:space="preserve">Etablir le devis </t>
  </si>
  <si>
    <t xml:space="preserve">Participer à l'élaboration du devis </t>
  </si>
  <si>
    <t xml:space="preserve">Identifier l’environnement concurrentiel  </t>
  </si>
  <si>
    <t xml:space="preserve">Calculer le nombre d’équivalent temps plein conducteur. </t>
  </si>
  <si>
    <t>Déterminer à partir des équivalents temps plein et de la configuration des services, le besoin en conducteurs.</t>
  </si>
  <si>
    <t xml:space="preserve">Identifier les qualifications des conducteurs. </t>
  </si>
  <si>
    <t xml:space="preserve">Vérifier la conformité des permis, et les validités des formations règlementaires, telles que FCO et FIMO. </t>
  </si>
  <si>
    <t xml:space="preserve">Alerter sa hiérarchie de la nécessité de recrutement. </t>
  </si>
  <si>
    <t xml:space="preserve">Mettre à jour les congés et les absences des conducteurs sur le planning. </t>
  </si>
  <si>
    <t xml:space="preserve">Veiller à une répartition équitable du travail. </t>
  </si>
  <si>
    <t>Vérifier les disponibilités des véhicules.</t>
  </si>
  <si>
    <t xml:space="preserve">Identifier le besoin de recours à la sous-traitance. </t>
  </si>
  <si>
    <t>Répartir les véhicules au planning en fonction des spécificités des services</t>
  </si>
  <si>
    <t>Equilibrer les affectations entre les différentes activités (entre tourisme, scolaire, périsoclaire)</t>
  </si>
  <si>
    <t xml:space="preserve">Prendre en compte les spécificités des équipements des véhicules (lecteur de carte embarquée, caisses) </t>
  </si>
  <si>
    <t>Mettre à jour les plannings de façon régulière en fonction de l’activité</t>
  </si>
  <si>
    <t xml:space="preserve">Confirmer les ordres de transport </t>
  </si>
  <si>
    <t xml:space="preserve">Communiquer des instructions claires au conducteur </t>
  </si>
  <si>
    <t>Réduire les risques de confusion qui auraient un impact sur la planification</t>
  </si>
  <si>
    <t xml:space="preserve">Recenser les coûts générés par l’opération de transport. </t>
  </si>
  <si>
    <t>Identifier les postes de coûts fixes et variables.</t>
  </si>
  <si>
    <t xml:space="preserve">Utiliser les méthodes courantes de calcul d’un coût de revient en transport de voyageurs. </t>
  </si>
  <si>
    <t>Reconstituer les coûts de revient à partir des données issues de la comptabilité.</t>
  </si>
  <si>
    <t xml:space="preserve">Calculer le seuil de rentabilité d’un véhicule, d’une ligne, d’une prestation dédiée. </t>
  </si>
  <si>
    <t xml:space="preserve">Exploiter les indicateurs relatifs à l’activité issus des systèmes d’information. </t>
  </si>
  <si>
    <t xml:space="preserve">Suivre les variations du chiffre d’affaires. </t>
  </si>
  <si>
    <t>Analyser les résultats, ratios, et statistiques liés à l’exploitation.</t>
  </si>
  <si>
    <t xml:space="preserve">Analyser les résultats, ratios, et statistiques liés à l’exploitation. </t>
  </si>
  <si>
    <t xml:space="preserve">Analyser les soldes intermédiaires de gestion. </t>
  </si>
  <si>
    <t xml:space="preserve">Identifier les écarts entre le budget et l’activité. </t>
  </si>
  <si>
    <t>Proposer des actions correctives pour la réduction des écarts.</t>
  </si>
  <si>
    <t xml:space="preserve">Optimiser les tournées avec des activités complémentaires </t>
  </si>
  <si>
    <t xml:space="preserve">Exploiter les données des systèmes d’information. </t>
  </si>
  <si>
    <t xml:space="preserve">Transmettre au conducteur les informations relatives à sa sécurité, au véhicule et aux passagers </t>
  </si>
  <si>
    <t xml:space="preserve">Réajuster les plannings du personnel de conduite en fonction des aléas. </t>
  </si>
  <si>
    <t xml:space="preserve">Identifier les disponibilités des conducteurs. </t>
  </si>
  <si>
    <t>Veiller à une répartition équitable du travail</t>
  </si>
  <si>
    <t xml:space="preserve">Étudier différentes options de régulation afin de déterminer le rapport qualité/coût optimal. </t>
  </si>
  <si>
    <t xml:space="preserve">Vérifier les disponibilités des véhicules. </t>
  </si>
  <si>
    <t xml:space="preserve">Identifier les caractéristiques techniques des véhicules. </t>
  </si>
  <si>
    <t xml:space="preserve">Identifier et informer les services concernés (maintenance, pompiers, RH,…). </t>
  </si>
  <si>
    <t xml:space="preserve">Estimer les délais de réalisation de la solution de substitution. </t>
  </si>
  <si>
    <t>Rédiger et actualiser les mains courantes.</t>
  </si>
  <si>
    <t xml:space="preserve">Collecter et analyser les documents et les données d’exploitation. </t>
  </si>
  <si>
    <t>Exploiter et interpréter les données des relevés des tachygraphes.</t>
  </si>
  <si>
    <t xml:space="preserve">Archiver les données et documents d’exploitation selon les exigences règlementaires ou les procédures internes de l’entreprise. </t>
  </si>
  <si>
    <t xml:space="preserve">Mettre à jour régulièrement les informations concernant les décomptes de temps de service des conducteurs </t>
  </si>
  <si>
    <t>Établir les prépaies (annexe au bulletin de salaire).</t>
  </si>
  <si>
    <t xml:space="preserve">Réaliser un contrôle de caisse. </t>
  </si>
  <si>
    <t xml:space="preserve">Vérifier la conformité des équipements de sécurité. </t>
  </si>
  <si>
    <t xml:space="preserve">Aviser sa hiérarchie des non-conformités et des incidents. </t>
  </si>
  <si>
    <t>Expliquer les éléments de la prépaie aux conducteurs</t>
  </si>
  <si>
    <t>Rédiger les documents d’exploitation tels que l’attestation d’activité, l’ordre de mission, le billet collectif, le constat amiable…</t>
  </si>
  <si>
    <t xml:space="preserve">Sensibiliser les conducteurs à la conduite rationnelle. </t>
  </si>
  <si>
    <t xml:space="preserve">Vérifier l’accomplissement des missions dans le respect des règlementations et des procédures. </t>
  </si>
  <si>
    <t xml:space="preserve">Transmettre une consigne. </t>
  </si>
  <si>
    <t xml:space="preserve">Rendre compte à sa hiérarchie des dysfonctionnements et rédiger un rapport d’incident. </t>
  </si>
  <si>
    <t xml:space="preserve">S'assurer au quotidien des prises de service des conducteurs. </t>
  </si>
  <si>
    <t xml:space="preserve">Donner des instructions de manière précise et affirmée. </t>
  </si>
  <si>
    <t xml:space="preserve">Sensibiliser les conducteurs à l’impact de leur rôle sur la satisfaction client. </t>
  </si>
  <si>
    <t>Savoir expliciter la règlementation auprès du personnel de conduite</t>
  </si>
  <si>
    <t xml:space="preserve">Etre à l’écoute des demandes et observations des conducteurs </t>
  </si>
  <si>
    <t xml:space="preserve">Prendre en compte la capacité du conducteur à gérer certains publics </t>
  </si>
  <si>
    <t xml:space="preserve">Suivre le bon déroulement des opérations par un suivi et un contact régulier avec le conducteur </t>
  </si>
  <si>
    <t xml:space="preserve">Pour l’activité tourisme, organiser des binômes </t>
  </si>
  <si>
    <t>Pour l’activité tourisme, veiller à répartir équitablement les transports les plus prisés par les conducteurs</t>
  </si>
  <si>
    <t>Veiller à alléger le stress des conducteurs</t>
  </si>
  <si>
    <t>Etablir une offre de transport routier de voyageurs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</si>
</sst>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ArialMT"/>
    </font>
    <font>
      <sz val="10"/>
      <color theme="1"/>
      <name val="Arial"/>
      <family val="2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222222"/>
      <name val="Arial"/>
      <family val="2"/>
    </font>
    <font>
      <b/>
      <sz val="11"/>
      <color rgb="FF000000"/>
      <name val="Arial"/>
      <family val="2"/>
    </font>
    <font>
      <sz val="11"/>
      <color rgb="FF222222"/>
      <name val="Arial"/>
      <family val="2"/>
    </font>
    <font>
      <b/>
      <sz val="11"/>
      <color rgb="FF222222"/>
      <name val="Arial"/>
      <family val="2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sz val="12"/>
      <name val="Calibri"/>
      <family val="2"/>
      <scheme val="minor"/>
    </font>
    <font>
      <b/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B233"/>
        <bgColor indexed="64"/>
      </patternFill>
    </fill>
    <fill>
      <patternFill patternType="solid">
        <fgColor rgb="FFFDE5B9"/>
        <bgColor indexed="64"/>
      </patternFill>
    </fill>
    <fill>
      <patternFill patternType="solid">
        <fgColor rgb="FF4B4797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/>
      <bottom style="medium">
        <color rgb="FFEBEBEB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medium">
        <color rgb="FFEBEBEB"/>
      </top>
      <bottom style="hair">
        <color auto="1"/>
      </bottom>
      <diagonal/>
    </border>
    <border>
      <left/>
      <right style="thin">
        <color indexed="64"/>
      </right>
      <top style="medium">
        <color rgb="FFEBEBEB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5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</cellStyleXfs>
  <cellXfs count="139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wrapText="1"/>
    </xf>
    <xf numFmtId="0" fontId="0" fillId="0" borderId="0" xfId="0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0" fillId="3" borderId="0" xfId="0" applyFill="1" applyBorder="1" applyAlignment="1">
      <alignment wrapText="1"/>
    </xf>
    <xf numFmtId="0" fontId="0" fillId="3" borderId="0" xfId="0" applyFill="1" applyAlignment="1">
      <alignment horizontal="center" wrapText="1"/>
    </xf>
    <xf numFmtId="0" fontId="0" fillId="3" borderId="0" xfId="0" applyFill="1" applyAlignment="1">
      <alignment horizontal="left" wrapText="1"/>
    </xf>
    <xf numFmtId="0" fontId="3" fillId="3" borderId="0" xfId="0" applyFont="1" applyFill="1" applyAlignment="1">
      <alignment horizontal="center" wrapText="1"/>
    </xf>
    <xf numFmtId="0" fontId="0" fillId="3" borderId="0" xfId="0" applyFill="1"/>
    <xf numFmtId="0" fontId="3" fillId="0" borderId="0" xfId="0" applyFont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justify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0" fillId="0" borderId="3" xfId="0" applyBorder="1"/>
    <xf numFmtId="0" fontId="1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7" borderId="3" xfId="0" applyFont="1" applyFill="1" applyBorder="1" applyAlignment="1">
      <alignment horizontal="left" vertical="center" wrapText="1"/>
    </xf>
    <xf numFmtId="0" fontId="6" fillId="7" borderId="3" xfId="0" applyFont="1" applyFill="1" applyBorder="1" applyAlignment="1">
      <alignment vertical="center" wrapText="1"/>
    </xf>
    <xf numFmtId="0" fontId="0" fillId="7" borderId="3" xfId="0" applyFill="1" applyBorder="1"/>
    <xf numFmtId="0" fontId="7" fillId="7" borderId="3" xfId="0" applyFont="1" applyFill="1" applyBorder="1" applyAlignment="1">
      <alignment horizontal="justify" vertical="center" wrapText="1"/>
    </xf>
    <xf numFmtId="0" fontId="6" fillId="7" borderId="3" xfId="0" applyFont="1" applyFill="1" applyBorder="1" applyAlignment="1">
      <alignment horizontal="justify" vertical="center" wrapText="1"/>
    </xf>
    <xf numFmtId="0" fontId="0" fillId="3" borderId="0" xfId="0" applyFill="1" applyBorder="1" applyAlignment="1">
      <alignment horizontal="left" wrapText="1"/>
    </xf>
    <xf numFmtId="0" fontId="0" fillId="0" borderId="0" xfId="0" applyFill="1" applyBorder="1" applyAlignment="1">
      <alignment horizontal="center" wrapText="1"/>
    </xf>
    <xf numFmtId="0" fontId="0" fillId="3" borderId="0" xfId="0" applyFill="1" applyAlignment="1">
      <alignment horizontal="center" vertical="center" wrapText="1"/>
    </xf>
    <xf numFmtId="0" fontId="0" fillId="4" borderId="11" xfId="0" applyFill="1" applyBorder="1" applyAlignment="1">
      <alignment horizontal="left" vertical="center" wrapText="1"/>
    </xf>
    <xf numFmtId="0" fontId="0" fillId="4" borderId="15" xfId="0" applyFill="1" applyBorder="1" applyAlignment="1">
      <alignment horizontal="left" vertical="center" wrapText="1"/>
    </xf>
    <xf numFmtId="0" fontId="12" fillId="3" borderId="19" xfId="0" applyFont="1" applyFill="1" applyBorder="1" applyAlignment="1">
      <alignment horizontal="left" vertical="center" wrapText="1"/>
    </xf>
    <xf numFmtId="0" fontId="13" fillId="3" borderId="13" xfId="0" applyFont="1" applyFill="1" applyBorder="1" applyAlignment="1">
      <alignment vertical="center" wrapText="1"/>
    </xf>
    <xf numFmtId="0" fontId="14" fillId="3" borderId="13" xfId="0" applyFont="1" applyFill="1" applyBorder="1" applyAlignment="1">
      <alignment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18" fillId="0" borderId="21" xfId="55" applyBorder="1" applyAlignment="1">
      <alignment horizontal="center" vertical="center" wrapText="1"/>
    </xf>
    <xf numFmtId="9" fontId="18" fillId="0" borderId="21" xfId="55" applyNumberFormat="1" applyBorder="1" applyAlignment="1">
      <alignment horizontal="center" vertical="center" wrapText="1"/>
    </xf>
    <xf numFmtId="1" fontId="18" fillId="0" borderId="21" xfId="55" applyNumberFormat="1" applyBorder="1" applyAlignment="1">
      <alignment horizontal="center" vertical="center" wrapText="1"/>
    </xf>
    <xf numFmtId="0" fontId="18" fillId="0" borderId="22" xfId="55" applyBorder="1" applyAlignment="1">
      <alignment horizontal="center" vertical="center" wrapText="1"/>
    </xf>
    <xf numFmtId="9" fontId="18" fillId="0" borderId="22" xfId="55" applyNumberFormat="1" applyBorder="1" applyAlignment="1">
      <alignment horizontal="center" vertical="center" wrapText="1"/>
    </xf>
    <xf numFmtId="1" fontId="18" fillId="0" borderId="22" xfId="55" applyNumberFormat="1" applyBorder="1" applyAlignment="1">
      <alignment horizontal="center" vertical="center" wrapText="1"/>
    </xf>
    <xf numFmtId="0" fontId="18" fillId="0" borderId="23" xfId="55" applyBorder="1" applyAlignment="1">
      <alignment horizontal="center" vertical="center" wrapText="1"/>
    </xf>
    <xf numFmtId="9" fontId="18" fillId="0" borderId="23" xfId="55" applyNumberFormat="1" applyBorder="1" applyAlignment="1">
      <alignment horizontal="center" vertical="center" wrapText="1"/>
    </xf>
    <xf numFmtId="1" fontId="18" fillId="0" borderId="23" xfId="55" applyNumberFormat="1" applyBorder="1" applyAlignment="1">
      <alignment horizontal="center" vertical="center" wrapText="1"/>
    </xf>
    <xf numFmtId="0" fontId="18" fillId="0" borderId="22" xfId="55" applyFill="1" applyBorder="1" applyAlignment="1">
      <alignment horizontal="center" vertical="center" wrapText="1"/>
    </xf>
    <xf numFmtId="0" fontId="18" fillId="0" borderId="23" xfId="55" applyFill="1" applyBorder="1" applyAlignment="1">
      <alignment horizontal="center" vertical="center" wrapText="1"/>
    </xf>
    <xf numFmtId="0" fontId="18" fillId="0" borderId="21" xfId="55" applyFill="1" applyBorder="1" applyAlignment="1">
      <alignment horizontal="center" vertical="center" wrapText="1"/>
    </xf>
    <xf numFmtId="0" fontId="18" fillId="0" borderId="0" xfId="55" applyAlignment="1">
      <alignment vertical="center" wrapText="1"/>
    </xf>
    <xf numFmtId="1" fontId="17" fillId="6" borderId="1" xfId="55" applyNumberFormat="1" applyFont="1" applyFill="1" applyBorder="1" applyAlignment="1">
      <alignment horizontal="center" vertical="center" wrapText="1"/>
    </xf>
    <xf numFmtId="9" fontId="18" fillId="0" borderId="21" xfId="55" applyNumberFormat="1" applyFill="1" applyBorder="1" applyAlignment="1">
      <alignment horizontal="center" vertical="center" wrapText="1"/>
    </xf>
    <xf numFmtId="1" fontId="18" fillId="0" borderId="21" xfId="55" applyNumberForma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9" fontId="18" fillId="0" borderId="22" xfId="55" applyNumberFormat="1" applyFill="1" applyBorder="1" applyAlignment="1">
      <alignment horizontal="center" vertical="center" wrapText="1"/>
    </xf>
    <xf numFmtId="1" fontId="18" fillId="0" borderId="22" xfId="55" applyNumberFormat="1" applyFill="1" applyBorder="1" applyAlignment="1">
      <alignment horizontal="center" vertical="center" wrapText="1"/>
    </xf>
    <xf numFmtId="0" fontId="0" fillId="3" borderId="21" xfId="0" applyFill="1" applyBorder="1" applyAlignment="1" applyProtection="1">
      <alignment horizontal="center" wrapText="1"/>
      <protection locked="0"/>
    </xf>
    <xf numFmtId="0" fontId="0" fillId="3" borderId="21" xfId="0" applyFill="1" applyBorder="1" applyAlignment="1">
      <alignment horizontal="center" wrapText="1"/>
    </xf>
    <xf numFmtId="1" fontId="0" fillId="3" borderId="21" xfId="0" applyNumberFormat="1" applyFill="1" applyBorder="1" applyAlignment="1">
      <alignment horizontal="center" wrapText="1"/>
    </xf>
    <xf numFmtId="0" fontId="0" fillId="3" borderId="24" xfId="0" applyFill="1" applyBorder="1" applyAlignment="1">
      <alignment wrapText="1"/>
    </xf>
    <xf numFmtId="0" fontId="0" fillId="3" borderId="21" xfId="0" applyFill="1" applyBorder="1" applyAlignment="1">
      <alignment wrapText="1"/>
    </xf>
    <xf numFmtId="0" fontId="0" fillId="3" borderId="22" xfId="0" applyFill="1" applyBorder="1" applyAlignment="1" applyProtection="1">
      <alignment horizontal="center" wrapText="1"/>
      <protection locked="0"/>
    </xf>
    <xf numFmtId="0" fontId="0" fillId="3" borderId="22" xfId="0" applyFill="1" applyBorder="1" applyAlignment="1">
      <alignment horizontal="center" wrapText="1"/>
    </xf>
    <xf numFmtId="1" fontId="0" fillId="3" borderId="22" xfId="0" applyNumberFormat="1" applyFill="1" applyBorder="1" applyAlignment="1">
      <alignment horizontal="center" wrapText="1"/>
    </xf>
    <xf numFmtId="0" fontId="0" fillId="3" borderId="13" xfId="0" applyFill="1" applyBorder="1" applyAlignment="1">
      <alignment wrapText="1"/>
    </xf>
    <xf numFmtId="0" fontId="0" fillId="3" borderId="22" xfId="0" applyFill="1" applyBorder="1" applyAlignment="1">
      <alignment wrapText="1"/>
    </xf>
    <xf numFmtId="0" fontId="0" fillId="2" borderId="22" xfId="0" applyFill="1" applyBorder="1" applyAlignment="1" applyProtection="1">
      <alignment horizontal="center" wrapText="1"/>
      <protection locked="0"/>
    </xf>
    <xf numFmtId="0" fontId="0" fillId="2" borderId="22" xfId="0" applyFill="1" applyBorder="1" applyAlignment="1">
      <alignment horizontal="center" wrapText="1"/>
    </xf>
    <xf numFmtId="1" fontId="0" fillId="2" borderId="22" xfId="0" applyNumberFormat="1" applyFill="1" applyBorder="1" applyAlignment="1">
      <alignment horizontal="center" wrapText="1"/>
    </xf>
    <xf numFmtId="0" fontId="0" fillId="2" borderId="13" xfId="0" applyFill="1" applyBorder="1" applyAlignment="1">
      <alignment wrapText="1"/>
    </xf>
    <xf numFmtId="0" fontId="0" fillId="2" borderId="22" xfId="0" applyFill="1" applyBorder="1" applyAlignment="1">
      <alignment wrapText="1"/>
    </xf>
    <xf numFmtId="0" fontId="0" fillId="2" borderId="23" xfId="0" applyFill="1" applyBorder="1" applyAlignment="1" applyProtection="1">
      <alignment horizontal="center" wrapText="1"/>
      <protection locked="0"/>
    </xf>
    <xf numFmtId="0" fontId="0" fillId="2" borderId="23" xfId="0" applyFill="1" applyBorder="1" applyAlignment="1">
      <alignment horizontal="center" wrapText="1"/>
    </xf>
    <xf numFmtId="1" fontId="0" fillId="2" borderId="23" xfId="0" applyNumberFormat="1" applyFill="1" applyBorder="1" applyAlignment="1">
      <alignment horizontal="center" wrapText="1"/>
    </xf>
    <xf numFmtId="0" fontId="0" fillId="2" borderId="26" xfId="0" applyFill="1" applyBorder="1" applyAlignment="1">
      <alignment wrapText="1"/>
    </xf>
    <xf numFmtId="0" fontId="0" fillId="2" borderId="23" xfId="0" applyFill="1" applyBorder="1" applyAlignment="1">
      <alignment wrapText="1"/>
    </xf>
    <xf numFmtId="0" fontId="3" fillId="4" borderId="8" xfId="0" applyFont="1" applyFill="1" applyBorder="1" applyAlignment="1">
      <alignment wrapText="1"/>
    </xf>
    <xf numFmtId="0" fontId="3" fillId="4" borderId="0" xfId="0" applyFont="1" applyFill="1" applyBorder="1" applyAlignment="1">
      <alignment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19" fillId="4" borderId="1" xfId="55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9" fillId="0" borderId="0" xfId="0" applyFont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3" fillId="3" borderId="0" xfId="55" applyFont="1" applyFill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9" fillId="4" borderId="1" xfId="0" applyFont="1" applyFill="1" applyBorder="1" applyAlignment="1">
      <alignment horizontal="center" vertical="center" wrapText="1"/>
    </xf>
    <xf numFmtId="1" fontId="19" fillId="4" borderId="1" xfId="0" applyNumberFormat="1" applyFont="1" applyFill="1" applyBorder="1" applyAlignment="1">
      <alignment horizontal="center" vertical="center" wrapText="1"/>
    </xf>
    <xf numFmtId="1" fontId="0" fillId="3" borderId="27" xfId="0" applyNumberFormat="1" applyFill="1" applyBorder="1" applyAlignment="1">
      <alignment horizontal="center" wrapText="1"/>
    </xf>
    <xf numFmtId="0" fontId="8" fillId="5" borderId="0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17" fillId="6" borderId="5" xfId="55" applyFont="1" applyFill="1" applyBorder="1" applyAlignment="1">
      <alignment horizontal="center" vertical="center" wrapText="1"/>
    </xf>
    <xf numFmtId="0" fontId="17" fillId="6" borderId="6" xfId="55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22" fillId="4" borderId="1" xfId="55" applyFont="1" applyFill="1" applyBorder="1" applyAlignment="1">
      <alignment horizontal="center" vertical="center" wrapText="1"/>
    </xf>
    <xf numFmtId="0" fontId="3" fillId="4" borderId="2" xfId="55" applyFont="1" applyFill="1" applyBorder="1" applyAlignment="1">
      <alignment horizontal="center" vertical="center" wrapText="1"/>
    </xf>
    <xf numFmtId="0" fontId="3" fillId="4" borderId="3" xfId="55" applyFont="1" applyFill="1" applyBorder="1" applyAlignment="1">
      <alignment horizontal="center" vertical="center" wrapText="1"/>
    </xf>
    <xf numFmtId="0" fontId="3" fillId="4" borderId="4" xfId="55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9" fillId="4" borderId="1" xfId="0" applyFont="1" applyFill="1" applyBorder="1" applyAlignment="1">
      <alignment vertical="center" wrapText="1"/>
    </xf>
    <xf numFmtId="0" fontId="19" fillId="4" borderId="7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wrapText="1"/>
    </xf>
    <xf numFmtId="0" fontId="19" fillId="4" borderId="9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9" fontId="0" fillId="3" borderId="17" xfId="56" applyFont="1" applyFill="1" applyBorder="1" applyAlignment="1">
      <alignment horizontal="center" wrapText="1"/>
    </xf>
    <xf numFmtId="9" fontId="0" fillId="3" borderId="20" xfId="56" applyFont="1" applyFill="1" applyBorder="1" applyAlignment="1">
      <alignment horizontal="center" wrapText="1"/>
    </xf>
    <xf numFmtId="9" fontId="0" fillId="2" borderId="20" xfId="56" applyFont="1" applyFill="1" applyBorder="1" applyAlignment="1">
      <alignment horizontal="center" wrapText="1"/>
    </xf>
    <xf numFmtId="9" fontId="0" fillId="2" borderId="25" xfId="56" applyFont="1" applyFill="1" applyBorder="1" applyAlignment="1">
      <alignment horizontal="center" wrapText="1"/>
    </xf>
    <xf numFmtId="9" fontId="0" fillId="3" borderId="21" xfId="56" applyFont="1" applyFill="1" applyBorder="1" applyAlignment="1">
      <alignment horizontal="center" wrapText="1"/>
    </xf>
    <xf numFmtId="9" fontId="0" fillId="3" borderId="22" xfId="56" applyFont="1" applyFill="1" applyBorder="1" applyAlignment="1">
      <alignment horizontal="center" wrapText="1"/>
    </xf>
    <xf numFmtId="9" fontId="0" fillId="2" borderId="22" xfId="56" applyFont="1" applyFill="1" applyBorder="1" applyAlignment="1">
      <alignment horizontal="center" wrapText="1"/>
    </xf>
    <xf numFmtId="9" fontId="0" fillId="2" borderId="23" xfId="56" applyFont="1" applyFill="1" applyBorder="1" applyAlignment="1">
      <alignment horizontal="center" wrapText="1"/>
    </xf>
    <xf numFmtId="9" fontId="0" fillId="2" borderId="23" xfId="56" applyFont="1" applyFill="1" applyBorder="1" applyAlignment="1" applyProtection="1">
      <alignment horizontal="center" wrapText="1"/>
      <protection locked="0"/>
    </xf>
  </cellXfs>
  <cellStyles count="57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Normal" xfId="0" builtinId="0"/>
    <cellStyle name="Normal 2" xfId="55" xr:uid="{F7496F0F-4031-4E8A-AD9D-BA8E72BA1DCF}"/>
    <cellStyle name="Pourcentage" xfId="56" builtinId="5"/>
  </cellStyles>
  <dxfs count="0"/>
  <tableStyles count="0" defaultTableStyle="TableStyleMedium9" defaultPivotStyle="PivotStyleMedium4"/>
  <colors>
    <mruColors>
      <color rgb="FFF9B233"/>
      <color rgb="FF4B4797"/>
      <color rgb="FFA4C616"/>
      <color rgb="FFE84863"/>
      <color rgb="FF4ABDD0"/>
      <color rgb="FFFDE5B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1330147</xdr:colOff>
      <xdr:row>0</xdr:row>
      <xdr:rowOff>782089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C80C136F-C04F-4C6E-807D-05E8E42103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30147" cy="782089"/>
        </a:xfrm>
        <a:prstGeom prst="rect">
          <a:avLst/>
        </a:prstGeom>
      </xdr:spPr>
    </xdr:pic>
    <xdr:clientData/>
  </xdr:twoCellAnchor>
  <xdr:twoCellAnchor editAs="oneCell">
    <xdr:from>
      <xdr:col>1</xdr:col>
      <xdr:colOff>1690688</xdr:colOff>
      <xdr:row>0</xdr:row>
      <xdr:rowOff>95250</xdr:rowOff>
    </xdr:from>
    <xdr:to>
      <xdr:col>1</xdr:col>
      <xdr:colOff>5328134</xdr:colOff>
      <xdr:row>0</xdr:row>
      <xdr:rowOff>646697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1077833-9A25-4DE5-B4A9-57FBA848C8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74844" y="95250"/>
          <a:ext cx="3637446" cy="5514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1330147</xdr:colOff>
      <xdr:row>0</xdr:row>
      <xdr:rowOff>782089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DA97515-14F8-4BF2-8B78-97C7667627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30147" cy="782089"/>
        </a:xfrm>
        <a:prstGeom prst="rect">
          <a:avLst/>
        </a:prstGeom>
      </xdr:spPr>
    </xdr:pic>
    <xdr:clientData/>
  </xdr:twoCellAnchor>
  <xdr:twoCellAnchor editAs="oneCell">
    <xdr:from>
      <xdr:col>4</xdr:col>
      <xdr:colOff>2940843</xdr:colOff>
      <xdr:row>0</xdr:row>
      <xdr:rowOff>88106</xdr:rowOff>
    </xdr:from>
    <xdr:to>
      <xdr:col>5</xdr:col>
      <xdr:colOff>3293268</xdr:colOff>
      <xdr:row>0</xdr:row>
      <xdr:rowOff>653930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98581EEB-8E1C-4A40-A67A-332C0D8E34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061531" y="88106"/>
          <a:ext cx="3757612" cy="5658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1330147</xdr:colOff>
      <xdr:row>0</xdr:row>
      <xdr:rowOff>782089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EAB7DC2-201B-4AFA-A9EB-E43DCC60DF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30147" cy="782089"/>
        </a:xfrm>
        <a:prstGeom prst="rect">
          <a:avLst/>
        </a:prstGeom>
      </xdr:spPr>
    </xdr:pic>
    <xdr:clientData/>
  </xdr:twoCellAnchor>
  <xdr:twoCellAnchor editAs="oneCell">
    <xdr:from>
      <xdr:col>1</xdr:col>
      <xdr:colOff>2056006</xdr:colOff>
      <xdr:row>0</xdr:row>
      <xdr:rowOff>88107</xdr:rowOff>
    </xdr:from>
    <xdr:to>
      <xdr:col>2</xdr:col>
      <xdr:colOff>3198251</xdr:colOff>
      <xdr:row>0</xdr:row>
      <xdr:rowOff>622279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DAB8E695-98FB-4D24-AA44-E511507237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68018" y="88107"/>
          <a:ext cx="3523495" cy="534172"/>
        </a:xfrm>
        <a:prstGeom prst="rect">
          <a:avLst/>
        </a:prstGeom>
      </xdr:spPr>
    </xdr:pic>
    <xdr:clientData/>
  </xdr:twoCellAnchor>
  <xdr:twoCellAnchor>
    <xdr:from>
      <xdr:col>2</xdr:col>
      <xdr:colOff>1521679</xdr:colOff>
      <xdr:row>3</xdr:row>
      <xdr:rowOff>11616</xdr:rowOff>
    </xdr:from>
    <xdr:to>
      <xdr:col>3</xdr:col>
      <xdr:colOff>127775</xdr:colOff>
      <xdr:row>6</xdr:row>
      <xdr:rowOff>34847</xdr:rowOff>
    </xdr:to>
    <xdr:sp macro="" textlink="">
      <xdr:nvSpPr>
        <xdr:cNvPr id="4" name="Bulle narrative : ronde 3">
          <a:extLst>
            <a:ext uri="{FF2B5EF4-FFF2-40B4-BE49-F238E27FC236}">
              <a16:creationId xmlns:a16="http://schemas.microsoft.com/office/drawing/2014/main" id="{71921299-8CD7-4F1D-9423-5E0CEF53232C}"/>
            </a:ext>
          </a:extLst>
        </xdr:cNvPr>
        <xdr:cNvSpPr/>
      </xdr:nvSpPr>
      <xdr:spPr>
        <a:xfrm>
          <a:off x="8014941" y="1533293"/>
          <a:ext cx="1835304" cy="615639"/>
        </a:xfrm>
        <a:prstGeom prst="wedgeEllipseCallout">
          <a:avLst>
            <a:gd name="adj1" fmla="val -39820"/>
            <a:gd name="adj2" fmla="val 98349"/>
          </a:avLst>
        </a:prstGeom>
        <a:solidFill>
          <a:srgbClr val="FFFF00"/>
        </a:solidFill>
        <a:ln>
          <a:solidFill>
            <a:srgbClr val="FFFF00"/>
          </a:solidFill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600" b="1" i="1">
              <a:solidFill>
                <a:sysClr val="windowText" lastClr="000000"/>
              </a:solidFill>
            </a:rPr>
            <a:t>A renseigner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1330147</xdr:colOff>
      <xdr:row>0</xdr:row>
      <xdr:rowOff>782089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B2815B98-0875-4014-96EF-A432A05F7C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30147" cy="782089"/>
        </a:xfrm>
        <a:prstGeom prst="rect">
          <a:avLst/>
        </a:prstGeom>
      </xdr:spPr>
    </xdr:pic>
    <xdr:clientData/>
  </xdr:twoCellAnchor>
  <xdr:twoCellAnchor editAs="oneCell">
    <xdr:from>
      <xdr:col>1</xdr:col>
      <xdr:colOff>4800599</xdr:colOff>
      <xdr:row>0</xdr:row>
      <xdr:rowOff>100012</xdr:rowOff>
    </xdr:from>
    <xdr:to>
      <xdr:col>4</xdr:col>
      <xdr:colOff>797718</xdr:colOff>
      <xdr:row>0</xdr:row>
      <xdr:rowOff>644301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47556AB-4C8C-42FF-BB1D-7FF1E8361D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97599" y="100012"/>
          <a:ext cx="3223419" cy="54428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1330147</xdr:colOff>
      <xdr:row>0</xdr:row>
      <xdr:rowOff>782089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E8BEE19B-991B-4D78-8558-849E71BDC1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30147" cy="782089"/>
        </a:xfrm>
        <a:prstGeom prst="rect">
          <a:avLst/>
        </a:prstGeom>
      </xdr:spPr>
    </xdr:pic>
    <xdr:clientData/>
  </xdr:twoCellAnchor>
  <xdr:twoCellAnchor editAs="oneCell">
    <xdr:from>
      <xdr:col>8</xdr:col>
      <xdr:colOff>214312</xdr:colOff>
      <xdr:row>0</xdr:row>
      <xdr:rowOff>105390</xdr:rowOff>
    </xdr:from>
    <xdr:to>
      <xdr:col>10</xdr:col>
      <xdr:colOff>1335651</xdr:colOff>
      <xdr:row>0</xdr:row>
      <xdr:rowOff>551265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C224CD2E-83E5-4108-95F3-5C1137F571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96687" y="105390"/>
          <a:ext cx="3062058" cy="445875"/>
        </a:xfrm>
        <a:prstGeom prst="rect">
          <a:avLst/>
        </a:prstGeom>
      </xdr:spPr>
    </xdr:pic>
    <xdr:clientData/>
  </xdr:twoCellAnchor>
  <xdr:twoCellAnchor>
    <xdr:from>
      <xdr:col>10</xdr:col>
      <xdr:colOff>1000123</xdr:colOff>
      <xdr:row>19</xdr:row>
      <xdr:rowOff>166686</xdr:rowOff>
    </xdr:from>
    <xdr:to>
      <xdr:col>13</xdr:col>
      <xdr:colOff>404811</xdr:colOff>
      <xdr:row>24</xdr:row>
      <xdr:rowOff>127483</xdr:rowOff>
    </xdr:to>
    <xdr:sp macro="" textlink="">
      <xdr:nvSpPr>
        <xdr:cNvPr id="4" name="Bulle narrative : ronde 3">
          <a:extLst>
            <a:ext uri="{FF2B5EF4-FFF2-40B4-BE49-F238E27FC236}">
              <a16:creationId xmlns:a16="http://schemas.microsoft.com/office/drawing/2014/main" id="{30CCB828-7583-4B60-B7BB-3D3064AEB6CB}"/>
            </a:ext>
          </a:extLst>
        </xdr:cNvPr>
        <xdr:cNvSpPr/>
      </xdr:nvSpPr>
      <xdr:spPr>
        <a:xfrm>
          <a:off x="14323217" y="6000749"/>
          <a:ext cx="2428875" cy="937109"/>
        </a:xfrm>
        <a:prstGeom prst="wedgeEllipseCallout">
          <a:avLst>
            <a:gd name="adj1" fmla="val -39820"/>
            <a:gd name="adj2" fmla="val 98349"/>
          </a:avLst>
        </a:prstGeom>
        <a:solidFill>
          <a:srgbClr val="FFFF00"/>
        </a:solidFill>
        <a:ln>
          <a:solidFill>
            <a:srgbClr val="FFFF00"/>
          </a:solidFill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600" b="1" i="1">
              <a:solidFill>
                <a:sysClr val="windowText" lastClr="000000"/>
              </a:solidFill>
            </a:rPr>
            <a:t>Si vous souhaitez</a:t>
          </a:r>
          <a:r>
            <a:rPr lang="fr-FR" sz="1600" b="1" i="1" baseline="0">
              <a:solidFill>
                <a:sysClr val="windowText" lastClr="000000"/>
              </a:solidFill>
            </a:rPr>
            <a:t> ajouter des savoir faire non listés</a:t>
          </a:r>
          <a:endParaRPr lang="fr-FR" sz="1600" b="1" i="1">
            <a:solidFill>
              <a:sysClr val="windowText" lastClr="0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Espace%20Collaboratif\DER\Projets\TISSER\livrables\sensibilisation\projection%20activit&#233;\TISSER%20_OUTIL%20PROJECTION%20ACTIVITE%20CHARGES%20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ATEGIE et IMPACTS"/>
      <sheetName val="Listes savoir faire"/>
      <sheetName val="CHARGE ACTUELLE"/>
      <sheetName val="CHARGE CIBLE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2"/>
  <sheetViews>
    <sheetView showGridLines="0" tabSelected="1" showRuler="0" zoomScale="80" zoomScaleNormal="80" zoomScalePageLayoutView="48" workbookViewId="0">
      <selection activeCell="E18" sqref="E18"/>
    </sheetView>
  </sheetViews>
  <sheetFormatPr baseColWidth="10" defaultColWidth="32.875" defaultRowHeight="15.75"/>
  <cols>
    <col min="1" max="1" width="86.375" style="2" bestFit="1" customWidth="1"/>
    <col min="2" max="2" width="70.875" style="1" customWidth="1"/>
    <col min="3" max="3" width="37.375" style="2" bestFit="1" customWidth="1"/>
    <col min="4" max="16384" width="32.875" style="2"/>
  </cols>
  <sheetData>
    <row r="1" spans="1:3" ht="66" customHeight="1"/>
    <row r="2" spans="1:3" ht="38.25" customHeight="1"/>
    <row r="3" spans="1:3" s="1" customFormat="1" ht="48" customHeight="1">
      <c r="A3" s="18" t="s">
        <v>1</v>
      </c>
      <c r="B3" s="17" t="s">
        <v>38</v>
      </c>
      <c r="C3" s="2"/>
    </row>
    <row r="4" spans="1:3" s="1" customFormat="1" ht="31.5">
      <c r="A4" s="25" t="s">
        <v>8</v>
      </c>
      <c r="B4" s="105" t="s">
        <v>17</v>
      </c>
      <c r="C4" s="2"/>
    </row>
    <row r="5" spans="1:3" s="1" customFormat="1">
      <c r="A5" s="26" t="s">
        <v>29</v>
      </c>
      <c r="B5" s="106"/>
      <c r="C5" s="2"/>
    </row>
    <row r="6" spans="1:3" s="1" customFormat="1">
      <c r="A6" s="26" t="s">
        <v>9</v>
      </c>
      <c r="B6" s="106"/>
      <c r="C6" s="2"/>
    </row>
    <row r="7" spans="1:3" s="1" customFormat="1">
      <c r="A7" s="26" t="s">
        <v>2</v>
      </c>
      <c r="B7" s="106"/>
      <c r="C7" s="2"/>
    </row>
    <row r="8" spans="1:3" s="1" customFormat="1">
      <c r="A8" s="26" t="s">
        <v>3</v>
      </c>
      <c r="B8" s="106"/>
      <c r="C8" s="2"/>
    </row>
    <row r="9" spans="1:3" s="1" customFormat="1">
      <c r="A9" s="16"/>
      <c r="B9" s="16"/>
      <c r="C9" s="2"/>
    </row>
    <row r="10" spans="1:3" s="15" customFormat="1">
      <c r="A10" s="92" t="s">
        <v>34</v>
      </c>
      <c r="B10" s="93"/>
      <c r="C10" s="2"/>
    </row>
    <row r="11" spans="1:3">
      <c r="A11" s="19" t="s">
        <v>30</v>
      </c>
      <c r="B11" s="20"/>
    </row>
    <row r="12" spans="1:3">
      <c r="A12" s="21" t="s">
        <v>30</v>
      </c>
      <c r="B12" s="22"/>
    </row>
    <row r="13" spans="1:3" ht="17.25" customHeight="1">
      <c r="A13" s="21" t="s">
        <v>30</v>
      </c>
      <c r="B13" s="22"/>
    </row>
    <row r="14" spans="1:3">
      <c r="A14" s="21"/>
      <c r="B14" s="22"/>
    </row>
    <row r="15" spans="1:3">
      <c r="A15" s="23"/>
      <c r="B15" s="24"/>
    </row>
    <row r="16" spans="1:3" s="15" customFormat="1">
      <c r="A16" s="92" t="s">
        <v>33</v>
      </c>
      <c r="B16" s="93"/>
      <c r="C16" s="2"/>
    </row>
    <row r="17" spans="1:3" ht="17.25" customHeight="1">
      <c r="A17" s="19" t="s">
        <v>30</v>
      </c>
      <c r="B17" s="20"/>
    </row>
    <row r="18" spans="1:3" ht="17.25" customHeight="1">
      <c r="A18" s="19" t="s">
        <v>30</v>
      </c>
      <c r="B18" s="20"/>
    </row>
    <row r="19" spans="1:3">
      <c r="A19" s="21" t="s">
        <v>30</v>
      </c>
      <c r="B19" s="22"/>
    </row>
    <row r="20" spans="1:3">
      <c r="A20" s="21"/>
      <c r="B20" s="22"/>
    </row>
    <row r="21" spans="1:3">
      <c r="A21" s="23"/>
      <c r="B21" s="24"/>
    </row>
    <row r="22" spans="1:3" s="15" customFormat="1">
      <c r="A22" s="92" t="s">
        <v>31</v>
      </c>
      <c r="B22" s="93"/>
      <c r="C22" s="2"/>
    </row>
    <row r="23" spans="1:3" ht="15.75" customHeight="1">
      <c r="A23" s="19" t="s">
        <v>30</v>
      </c>
      <c r="B23" s="20"/>
    </row>
    <row r="24" spans="1:3" ht="16.5" customHeight="1">
      <c r="A24" s="21" t="s">
        <v>30</v>
      </c>
      <c r="B24" s="22"/>
    </row>
    <row r="25" spans="1:3" ht="15" customHeight="1">
      <c r="A25" s="21" t="s">
        <v>30</v>
      </c>
      <c r="B25" s="22"/>
    </row>
    <row r="26" spans="1:3">
      <c r="A26" s="21"/>
      <c r="B26" s="22"/>
    </row>
    <row r="27" spans="1:3">
      <c r="A27" s="23"/>
      <c r="B27" s="24"/>
    </row>
    <row r="28" spans="1:3" s="15" customFormat="1">
      <c r="A28" s="92" t="s">
        <v>32</v>
      </c>
      <c r="B28" s="93"/>
    </row>
    <row r="29" spans="1:3">
      <c r="A29" s="19" t="s">
        <v>30</v>
      </c>
      <c r="B29" s="20"/>
    </row>
    <row r="30" spans="1:3">
      <c r="A30" s="21" t="s">
        <v>30</v>
      </c>
      <c r="B30" s="22"/>
    </row>
    <row r="31" spans="1:3">
      <c r="A31" s="21" t="s">
        <v>30</v>
      </c>
      <c r="B31" s="22"/>
    </row>
    <row r="32" spans="1:3">
      <c r="A32" s="21"/>
      <c r="B32" s="22"/>
    </row>
  </sheetData>
  <mergeCells count="1">
    <mergeCell ref="B4:B8"/>
  </mergeCells>
  <pageMargins left="0.39370078740157483" right="0.39370078740157483" top="0.39370078740157483" bottom="0.39370078740157483" header="0.51181102362204722" footer="0.51181102362204722"/>
  <pageSetup paperSize="9" scale="81"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2"/>
  <sheetViews>
    <sheetView showGridLines="0" topLeftCell="A2" zoomScale="80" zoomScaleNormal="80" workbookViewId="0">
      <selection activeCell="B37" sqref="B37"/>
    </sheetView>
  </sheetViews>
  <sheetFormatPr baseColWidth="10" defaultRowHeight="15.75"/>
  <cols>
    <col min="1" max="1" width="42.125" style="8" customWidth="1"/>
    <col min="2" max="2" width="43.375" style="8" customWidth="1"/>
    <col min="3" max="3" width="42.875" style="8" customWidth="1"/>
    <col min="4" max="4" width="43.75" style="8" customWidth="1"/>
    <col min="5" max="5" width="44.625" style="8" customWidth="1"/>
    <col min="6" max="6" width="43.5" style="8" customWidth="1"/>
    <col min="7" max="16384" width="11" style="8"/>
  </cols>
  <sheetData>
    <row r="1" spans="1:6" s="2" customFormat="1" ht="81" customHeight="1">
      <c r="B1" s="1"/>
    </row>
    <row r="2" spans="1:6" ht="27" customHeight="1"/>
    <row r="3" spans="1:6" s="35" customFormat="1" ht="31.5">
      <c r="A3" s="34" t="s">
        <v>39</v>
      </c>
      <c r="B3" s="34" t="s">
        <v>40</v>
      </c>
      <c r="C3" s="34" t="s">
        <v>41</v>
      </c>
      <c r="D3" s="94" t="s">
        <v>42</v>
      </c>
      <c r="E3" s="34" t="s">
        <v>43</v>
      </c>
      <c r="F3" s="34" t="s">
        <v>44</v>
      </c>
    </row>
    <row r="4" spans="1:6" ht="25.5">
      <c r="A4" s="36" t="s">
        <v>45</v>
      </c>
      <c r="B4" s="28" t="s">
        <v>60</v>
      </c>
      <c r="C4" s="39" t="s">
        <v>76</v>
      </c>
      <c r="D4" s="29" t="s">
        <v>89</v>
      </c>
      <c r="E4" s="39" t="s">
        <v>100</v>
      </c>
      <c r="F4" s="29" t="s">
        <v>62</v>
      </c>
    </row>
    <row r="5" spans="1:6" ht="25.5">
      <c r="A5" s="36" t="s">
        <v>46</v>
      </c>
      <c r="B5" s="28" t="s">
        <v>61</v>
      </c>
      <c r="C5" s="39" t="s">
        <v>77</v>
      </c>
      <c r="D5" s="27" t="s">
        <v>90</v>
      </c>
      <c r="E5" s="40" t="s">
        <v>101</v>
      </c>
      <c r="F5" s="27" t="s">
        <v>66</v>
      </c>
    </row>
    <row r="6" spans="1:6" ht="38.25">
      <c r="A6" s="36" t="s">
        <v>47</v>
      </c>
      <c r="B6" s="28" t="s">
        <v>62</v>
      </c>
      <c r="C6" s="37" t="s">
        <v>78</v>
      </c>
      <c r="D6" s="27" t="s">
        <v>91</v>
      </c>
      <c r="E6" s="40" t="s">
        <v>102</v>
      </c>
      <c r="F6" s="27" t="s">
        <v>109</v>
      </c>
    </row>
    <row r="7" spans="1:6" ht="25.5">
      <c r="A7" s="36" t="s">
        <v>48</v>
      </c>
      <c r="B7" s="28" t="s">
        <v>63</v>
      </c>
      <c r="C7" s="40" t="s">
        <v>79</v>
      </c>
      <c r="D7" s="27" t="s">
        <v>62</v>
      </c>
      <c r="E7" s="40" t="s">
        <v>103</v>
      </c>
      <c r="F7" s="27" t="s">
        <v>110</v>
      </c>
    </row>
    <row r="8" spans="1:6" ht="38.25">
      <c r="A8" s="36" t="s">
        <v>49</v>
      </c>
      <c r="B8" s="28" t="s">
        <v>64</v>
      </c>
      <c r="C8" s="39" t="s">
        <v>80</v>
      </c>
      <c r="D8" s="27" t="s">
        <v>92</v>
      </c>
      <c r="E8" s="40" t="s">
        <v>104</v>
      </c>
      <c r="F8" s="27" t="s">
        <v>111</v>
      </c>
    </row>
    <row r="9" spans="1:6" ht="25.5">
      <c r="A9" s="36" t="s">
        <v>50</v>
      </c>
      <c r="B9" s="28" t="s">
        <v>65</v>
      </c>
      <c r="C9" s="39" t="s">
        <v>81</v>
      </c>
      <c r="D9" s="27" t="s">
        <v>93</v>
      </c>
      <c r="E9" s="40" t="s">
        <v>105</v>
      </c>
      <c r="F9" s="27" t="s">
        <v>112</v>
      </c>
    </row>
    <row r="10" spans="1:6" ht="51">
      <c r="A10" s="36" t="s">
        <v>51</v>
      </c>
      <c r="B10" s="28" t="s">
        <v>66</v>
      </c>
      <c r="C10" s="37" t="s">
        <v>82</v>
      </c>
      <c r="D10" s="27" t="s">
        <v>94</v>
      </c>
      <c r="E10" s="40" t="s">
        <v>106</v>
      </c>
      <c r="F10" s="27" t="s">
        <v>113</v>
      </c>
    </row>
    <row r="11" spans="1:6" ht="25.5">
      <c r="A11" s="36" t="s">
        <v>52</v>
      </c>
      <c r="B11" s="28" t="s">
        <v>67</v>
      </c>
      <c r="C11" s="37" t="s">
        <v>83</v>
      </c>
      <c r="D11" s="27" t="s">
        <v>95</v>
      </c>
      <c r="E11" s="36" t="s">
        <v>63</v>
      </c>
      <c r="F11" s="27" t="s">
        <v>114</v>
      </c>
    </row>
    <row r="12" spans="1:6" ht="25.5">
      <c r="A12" s="36" t="s">
        <v>53</v>
      </c>
      <c r="B12" s="28" t="s">
        <v>68</v>
      </c>
      <c r="C12" s="37" t="s">
        <v>82</v>
      </c>
      <c r="D12" s="27" t="s">
        <v>96</v>
      </c>
      <c r="E12" s="36" t="s">
        <v>107</v>
      </c>
      <c r="F12" s="27" t="s">
        <v>115</v>
      </c>
    </row>
    <row r="13" spans="1:6" ht="38.25">
      <c r="A13" s="36" t="s">
        <v>54</v>
      </c>
      <c r="B13" s="28" t="s">
        <v>69</v>
      </c>
      <c r="C13" s="37" t="s">
        <v>84</v>
      </c>
      <c r="D13" s="27" t="s">
        <v>97</v>
      </c>
      <c r="E13" s="36" t="s">
        <v>108</v>
      </c>
      <c r="F13" s="27" t="s">
        <v>116</v>
      </c>
    </row>
    <row r="14" spans="1:6" ht="25.5">
      <c r="A14" s="36" t="s">
        <v>55</v>
      </c>
      <c r="B14" s="28" t="s">
        <v>70</v>
      </c>
      <c r="C14" s="37" t="s">
        <v>85</v>
      </c>
      <c r="D14" s="27" t="s">
        <v>98</v>
      </c>
      <c r="E14" s="36"/>
      <c r="F14" s="27" t="s">
        <v>117</v>
      </c>
    </row>
    <row r="15" spans="1:6" ht="25.5">
      <c r="A15" s="36" t="s">
        <v>56</v>
      </c>
      <c r="B15" s="28" t="s">
        <v>71</v>
      </c>
      <c r="C15" s="37" t="s">
        <v>86</v>
      </c>
      <c r="D15" s="27" t="s">
        <v>99</v>
      </c>
      <c r="E15" s="36"/>
      <c r="F15" s="27" t="s">
        <v>118</v>
      </c>
    </row>
    <row r="16" spans="1:6" ht="25.5">
      <c r="A16" s="37" t="s">
        <v>57</v>
      </c>
      <c r="B16" s="28" t="s">
        <v>72</v>
      </c>
      <c r="C16" s="37" t="s">
        <v>87</v>
      </c>
      <c r="D16" s="27"/>
      <c r="E16" s="36"/>
      <c r="F16" s="27" t="s">
        <v>119</v>
      </c>
    </row>
    <row r="17" spans="1:6" ht="25.5">
      <c r="A17" s="37" t="s">
        <v>58</v>
      </c>
      <c r="B17" s="28" t="s">
        <v>73</v>
      </c>
      <c r="C17" s="37" t="s">
        <v>88</v>
      </c>
      <c r="D17" s="27"/>
      <c r="E17" s="36"/>
      <c r="F17" s="27" t="s">
        <v>120</v>
      </c>
    </row>
    <row r="18" spans="1:6">
      <c r="A18" s="36" t="s">
        <v>59</v>
      </c>
      <c r="B18" s="28" t="s">
        <v>74</v>
      </c>
      <c r="C18" s="37"/>
      <c r="D18" s="27"/>
      <c r="E18" s="36"/>
      <c r="F18" s="30" t="s">
        <v>121</v>
      </c>
    </row>
    <row r="19" spans="1:6" ht="25.5">
      <c r="A19" s="36"/>
      <c r="B19" s="28" t="s">
        <v>75</v>
      </c>
      <c r="C19" s="37"/>
      <c r="D19" s="27"/>
      <c r="E19" s="36"/>
      <c r="F19" s="30" t="s">
        <v>122</v>
      </c>
    </row>
    <row r="20" spans="1:6">
      <c r="A20" s="36"/>
      <c r="B20" s="28"/>
      <c r="C20" s="37"/>
      <c r="D20" s="27"/>
      <c r="E20" s="38"/>
      <c r="F20" s="30" t="s">
        <v>123</v>
      </c>
    </row>
    <row r="21" spans="1:6">
      <c r="A21" s="36"/>
      <c r="B21" s="28"/>
      <c r="C21" s="37"/>
      <c r="D21" s="27"/>
      <c r="E21" s="38"/>
      <c r="F21" s="31"/>
    </row>
    <row r="22" spans="1:6">
      <c r="A22" s="36"/>
      <c r="B22" s="28"/>
      <c r="C22" s="37"/>
      <c r="D22" s="27"/>
      <c r="E22" s="38"/>
      <c r="F22" s="31"/>
    </row>
    <row r="23" spans="1:6">
      <c r="A23" s="36"/>
      <c r="B23" s="30"/>
      <c r="C23" s="37"/>
      <c r="D23" s="27"/>
      <c r="E23" s="38"/>
      <c r="F23" s="31"/>
    </row>
    <row r="24" spans="1:6">
      <c r="A24" s="36"/>
      <c r="B24" s="30"/>
      <c r="C24" s="37"/>
      <c r="D24" s="27"/>
      <c r="E24" s="38"/>
      <c r="F24" s="31"/>
    </row>
    <row r="25" spans="1:6">
      <c r="A25" s="36"/>
      <c r="B25" s="30"/>
      <c r="C25" s="37"/>
      <c r="D25" s="27"/>
      <c r="E25" s="38"/>
      <c r="F25" s="31"/>
    </row>
    <row r="26" spans="1:6">
      <c r="A26" s="38"/>
      <c r="B26" s="32"/>
      <c r="C26" s="37"/>
      <c r="D26" s="27"/>
      <c r="E26" s="38"/>
      <c r="F26" s="31"/>
    </row>
    <row r="27" spans="1:6">
      <c r="A27" s="38"/>
      <c r="B27" s="32"/>
      <c r="C27" s="37"/>
      <c r="D27" s="27"/>
      <c r="E27" s="38"/>
      <c r="F27" s="31"/>
    </row>
    <row r="28" spans="1:6">
      <c r="A28" s="38"/>
      <c r="B28" s="32"/>
      <c r="C28" s="37"/>
      <c r="D28" s="27"/>
      <c r="E28" s="38"/>
      <c r="F28" s="31"/>
    </row>
    <row r="29" spans="1:6">
      <c r="A29" s="38"/>
      <c r="B29" s="33"/>
      <c r="C29" s="37"/>
      <c r="D29" s="30"/>
      <c r="E29" s="38"/>
      <c r="F29" s="31"/>
    </row>
    <row r="30" spans="1:6">
      <c r="B30" s="9"/>
    </row>
    <row r="31" spans="1:6">
      <c r="B31" s="9"/>
    </row>
    <row r="32" spans="1:6">
      <c r="B32" s="9"/>
    </row>
  </sheetData>
  <pageMargins left="0.39370078740157483" right="0.39370078740157483" top="0.39370078740157483" bottom="0.39370078740157483" header="0.51181102362204722" footer="0.51181102362204722"/>
  <pageSetup paperSize="9" scale="4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2"/>
  <sheetViews>
    <sheetView showGridLines="0" zoomScale="82" zoomScaleNormal="82" workbookViewId="0">
      <selection activeCell="G9" sqref="G9"/>
    </sheetView>
  </sheetViews>
  <sheetFormatPr baseColWidth="10" defaultRowHeight="15.75"/>
  <cols>
    <col min="1" max="1" width="54" style="14" customWidth="1"/>
    <col min="2" max="2" width="31.25" style="14" customWidth="1"/>
    <col min="3" max="3" width="42.375" style="14" customWidth="1"/>
    <col min="4" max="16384" width="11" style="14"/>
  </cols>
  <sheetData>
    <row r="1" spans="1:3" s="2" customFormat="1" ht="66" customHeight="1">
      <c r="B1" s="1"/>
    </row>
    <row r="3" spans="1:3" ht="38.25" customHeight="1"/>
    <row r="7" spans="1:3" ht="29.25" customHeight="1">
      <c r="A7" s="13" t="s">
        <v>35</v>
      </c>
      <c r="B7" s="43"/>
      <c r="C7" s="51"/>
    </row>
    <row r="8" spans="1:3" ht="29.25" customHeight="1">
      <c r="A8" s="4"/>
      <c r="B8" s="44" t="s">
        <v>15</v>
      </c>
      <c r="C8" s="52">
        <v>35</v>
      </c>
    </row>
    <row r="9" spans="1:3" ht="29.25" customHeight="1">
      <c r="A9" s="11"/>
      <c r="B9" s="45" t="s">
        <v>16</v>
      </c>
      <c r="C9" s="52">
        <v>228</v>
      </c>
    </row>
    <row r="10" spans="1:3" ht="28.5" customHeight="1">
      <c r="A10" s="11"/>
      <c r="B10" s="41"/>
      <c r="C10" s="42"/>
    </row>
    <row r="11" spans="1:3" ht="28.5" customHeight="1">
      <c r="A11" s="11"/>
      <c r="B11" s="41"/>
      <c r="C11" s="42"/>
    </row>
    <row r="12" spans="1:3" ht="28.5" customHeight="1">
      <c r="A12" s="11"/>
      <c r="B12" s="41"/>
      <c r="C12" s="42"/>
    </row>
    <row r="13" spans="1:3" ht="28.5" customHeight="1">
      <c r="A13" s="11"/>
      <c r="B13" s="41"/>
      <c r="C13" s="42"/>
    </row>
    <row r="14" spans="1:3">
      <c r="A14" s="11"/>
      <c r="B14" s="11"/>
      <c r="C14" s="11"/>
    </row>
    <row r="15" spans="1:3">
      <c r="A15" s="11"/>
      <c r="B15" s="11"/>
      <c r="C15" s="11"/>
    </row>
    <row r="16" spans="1:3" ht="28.5" customHeight="1" thickBot="1">
      <c r="A16" s="107" t="s">
        <v>28</v>
      </c>
      <c r="B16" s="107"/>
      <c r="C16" s="11"/>
    </row>
    <row r="17" spans="1:3" ht="28.5" customHeight="1">
      <c r="A17" s="46" t="s">
        <v>20</v>
      </c>
      <c r="B17" s="49">
        <v>365</v>
      </c>
      <c r="C17" s="11"/>
    </row>
    <row r="18" spans="1:3" ht="28.5" customHeight="1">
      <c r="A18" s="47" t="s">
        <v>21</v>
      </c>
      <c r="B18" s="50">
        <v>-8</v>
      </c>
      <c r="C18" s="11"/>
    </row>
    <row r="19" spans="1:3" ht="28.5" customHeight="1">
      <c r="A19" s="47" t="s">
        <v>22</v>
      </c>
      <c r="B19" s="50">
        <v>-25</v>
      </c>
      <c r="C19" s="11"/>
    </row>
    <row r="20" spans="1:3" ht="28.5" customHeight="1">
      <c r="A20" s="48" t="s">
        <v>23</v>
      </c>
      <c r="B20" s="50">
        <v>228</v>
      </c>
      <c r="C20" s="11"/>
    </row>
    <row r="21" spans="1:3" ht="28.5" customHeight="1">
      <c r="A21" s="48" t="s">
        <v>24</v>
      </c>
      <c r="B21" s="50">
        <f>228/5</f>
        <v>45.6</v>
      </c>
      <c r="C21" s="11"/>
    </row>
    <row r="22" spans="1:3">
      <c r="A22" s="11"/>
      <c r="B22" s="11"/>
      <c r="C22" s="11"/>
    </row>
  </sheetData>
  <mergeCells count="1">
    <mergeCell ref="A16:B16"/>
  </mergeCells>
  <pageMargins left="0.39370078740157483" right="0.39370078740157483" top="0.39370078740157483" bottom="0.39370078740157483" header="0.51181102362204722" footer="0.51181102362204722"/>
  <pageSetup paperSize="9" scale="9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136"/>
  <sheetViews>
    <sheetView showGridLines="0" showRuler="0" zoomScale="75" zoomScaleNormal="75" zoomScalePageLayoutView="150" workbookViewId="0">
      <selection activeCell="E6" sqref="E6"/>
    </sheetView>
  </sheetViews>
  <sheetFormatPr baseColWidth="10" defaultColWidth="10.875" defaultRowHeight="15.75"/>
  <cols>
    <col min="1" max="1" width="18.375" style="101" customWidth="1"/>
    <col min="2" max="2" width="70.75" style="5" customWidth="1"/>
    <col min="3" max="3" width="12.125" style="5" customWidth="1"/>
    <col min="4" max="4" width="11.875" style="5" bestFit="1" customWidth="1"/>
    <col min="5" max="5" width="11.5" style="5" customWidth="1"/>
    <col min="6" max="6" width="11.5" style="4" bestFit="1" customWidth="1"/>
    <col min="7" max="22" width="10.875" style="4"/>
    <col min="23" max="16384" width="10.875" style="2"/>
  </cols>
  <sheetData>
    <row r="1" spans="1:22" s="1" customFormat="1" ht="81" customHeight="1">
      <c r="A1" s="97"/>
    </row>
    <row r="2" spans="1:22" s="1" customFormat="1" ht="17.25" customHeight="1">
      <c r="A2" s="97"/>
    </row>
    <row r="3" spans="1:22">
      <c r="A3" s="98"/>
      <c r="B3" s="95"/>
      <c r="C3" s="95"/>
      <c r="D3" s="95"/>
      <c r="E3" s="95"/>
    </row>
    <row r="4" spans="1:22" s="1" customFormat="1" ht="24" customHeight="1">
      <c r="A4" s="113" t="s">
        <v>11</v>
      </c>
      <c r="B4" s="113"/>
      <c r="C4" s="113"/>
      <c r="D4" s="113"/>
      <c r="E4" s="11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s="1" customFormat="1" ht="54.95" customHeight="1">
      <c r="A5" s="96" t="s">
        <v>10</v>
      </c>
      <c r="B5" s="96" t="s">
        <v>36</v>
      </c>
      <c r="C5" s="96" t="s">
        <v>12</v>
      </c>
      <c r="D5" s="96" t="s">
        <v>13</v>
      </c>
      <c r="E5" s="96" t="s">
        <v>14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>
      <c r="A6" s="114" t="s">
        <v>124</v>
      </c>
      <c r="B6" s="53"/>
      <c r="C6" s="53"/>
      <c r="D6" s="54"/>
      <c r="E6" s="55">
        <f>IF(C6&lt;&gt;"",C6*'Base de travail'!$C$9/'Base de travail'!$C$8,IF(D6&lt;&gt;"",D6*'Base de travail'!$C$9,0))</f>
        <v>0</v>
      </c>
    </row>
    <row r="7" spans="1:22">
      <c r="A7" s="115"/>
      <c r="B7" s="56"/>
      <c r="C7" s="56"/>
      <c r="D7" s="57"/>
      <c r="E7" s="58">
        <f>IF(C7&lt;&gt;"",C7*'Base de travail'!$C$9/'Base de travail'!$C$8,IF(D7&lt;&gt;"",D7*'Base de travail'!$C$9,0))</f>
        <v>0</v>
      </c>
    </row>
    <row r="8" spans="1:22">
      <c r="A8" s="115"/>
      <c r="B8" s="56"/>
      <c r="C8" s="56"/>
      <c r="D8" s="57"/>
      <c r="E8" s="58">
        <f>IF(C8&lt;&gt;"",C8*'Base de travail'!$C$9/'Base de travail'!$C$8,IF(D8&lt;&gt;"",D8*'Base de travail'!$C$9,0))</f>
        <v>0</v>
      </c>
    </row>
    <row r="9" spans="1:22">
      <c r="A9" s="115"/>
      <c r="B9" s="56"/>
      <c r="C9" s="56"/>
      <c r="D9" s="57"/>
      <c r="E9" s="58">
        <f>IF(C9&lt;&gt;"",C9*'Base de travail'!$C$9/'Base de travail'!$C$8,IF(D9&lt;&gt;"",D9*'Base de travail'!$C$9,0))</f>
        <v>0</v>
      </c>
    </row>
    <row r="10" spans="1:22">
      <c r="A10" s="115"/>
      <c r="B10" s="56"/>
      <c r="C10" s="56"/>
      <c r="D10" s="57"/>
      <c r="E10" s="58">
        <f>IF(C10&lt;&gt;"",C10*'Base de travail'!$C$9/'Base de travail'!$C$8,IF(D10&lt;&gt;"",D10*'Base de travail'!$C$9,0))</f>
        <v>0</v>
      </c>
    </row>
    <row r="11" spans="1:22">
      <c r="A11" s="115"/>
      <c r="B11" s="56"/>
      <c r="C11" s="56"/>
      <c r="D11" s="57"/>
      <c r="E11" s="58">
        <f>IF(C11&lt;&gt;"",C11*'Base de travail'!$C$9/'Base de travail'!$C$8,IF(D11&lt;&gt;"",D11*'Base de travail'!$C$9,0))</f>
        <v>0</v>
      </c>
    </row>
    <row r="12" spans="1:22">
      <c r="A12" s="115"/>
      <c r="B12" s="56"/>
      <c r="C12" s="56"/>
      <c r="D12" s="57"/>
      <c r="E12" s="58">
        <f>IF(C12&lt;&gt;"",C12*'Base de travail'!$C$9/'Base de travail'!$C$8,IF(D12&lt;&gt;"",D12*'Base de travail'!$C$9,0))</f>
        <v>0</v>
      </c>
    </row>
    <row r="13" spans="1:22">
      <c r="A13" s="115"/>
      <c r="B13" s="56"/>
      <c r="C13" s="56"/>
      <c r="D13" s="57"/>
      <c r="E13" s="58">
        <f>IF(C13&lt;&gt;"",C13*'Base de travail'!$C$9/'Base de travail'!$C$8,IF(D13&lt;&gt;"",D13*'Base de travail'!$C$9,0))</f>
        <v>0</v>
      </c>
    </row>
    <row r="14" spans="1:22">
      <c r="A14" s="115"/>
      <c r="B14" s="56"/>
      <c r="C14" s="56"/>
      <c r="D14" s="57"/>
      <c r="E14" s="58">
        <f>IF(C14&lt;&gt;"",C14*'Base de travail'!$C$9/'Base de travail'!$C$8,IF(D14&lt;&gt;"",D14*'Base de travail'!$C$9,0))</f>
        <v>0</v>
      </c>
    </row>
    <row r="15" spans="1:22">
      <c r="A15" s="115"/>
      <c r="B15" s="56"/>
      <c r="C15" s="56"/>
      <c r="D15" s="57"/>
      <c r="E15" s="58">
        <f>IF(C15&lt;&gt;"",C15*'Base de travail'!$C$9/'Base de travail'!$C$8,IF(D15&lt;&gt;"",D15*'Base de travail'!$C$9,0))</f>
        <v>0</v>
      </c>
    </row>
    <row r="16" spans="1:22">
      <c r="A16" s="115"/>
      <c r="B16" s="56"/>
      <c r="C16" s="56"/>
      <c r="D16" s="57"/>
      <c r="E16" s="58">
        <f>IF(C16&lt;&gt;"",C16*'Base de travail'!$C$9/'Base de travail'!$C$8,IF(D16&lt;&gt;"",D16*'Base de travail'!$C$9,0))</f>
        <v>0</v>
      </c>
    </row>
    <row r="17" spans="1:5">
      <c r="A17" s="115"/>
      <c r="B17" s="56"/>
      <c r="C17" s="56"/>
      <c r="D17" s="57"/>
      <c r="E17" s="58">
        <f>IF(C17&lt;&gt;"",C17*'Base de travail'!$C$9/'Base de travail'!$C$8,IF(D17&lt;&gt;"",D17*'Base de travail'!$C$9,0))</f>
        <v>0</v>
      </c>
    </row>
    <row r="18" spans="1:5" ht="17.25" customHeight="1">
      <c r="A18" s="115"/>
      <c r="B18" s="56"/>
      <c r="C18" s="56"/>
      <c r="D18" s="57"/>
      <c r="E18" s="58">
        <f>IF(C18&lt;&gt;"",C18*'Base de travail'!$C$9/'Base de travail'!$C$8,IF(D18&lt;&gt;"",D18*'Base de travail'!$C$9,0))</f>
        <v>0</v>
      </c>
    </row>
    <row r="19" spans="1:5">
      <c r="A19" s="115"/>
      <c r="B19" s="56"/>
      <c r="C19" s="56"/>
      <c r="D19" s="57"/>
      <c r="E19" s="58">
        <f>IF(C19&lt;&gt;"",C19*'Base de travail'!$C$9/'Base de travail'!$C$8,IF(D19&lt;&gt;"",D19*'Base de travail'!$C$9,0))</f>
        <v>0</v>
      </c>
    </row>
    <row r="20" spans="1:5">
      <c r="A20" s="115"/>
      <c r="B20" s="56"/>
      <c r="C20" s="56"/>
      <c r="D20" s="57"/>
      <c r="E20" s="58">
        <f>IF(C20&lt;&gt;"",C20*'Base de travail'!$C$9/'Base de travail'!$C$8,IF(D20&lt;&gt;"",D20*'Base de travail'!$C$9,0))</f>
        <v>0</v>
      </c>
    </row>
    <row r="21" spans="1:5">
      <c r="A21" s="115"/>
      <c r="B21" s="56"/>
      <c r="C21" s="56"/>
      <c r="D21" s="57"/>
      <c r="E21" s="58">
        <f>IF(C21&lt;&gt;"",C21*'Base de travail'!$C$9/'Base de travail'!$C$8,IF(D21&lt;&gt;"",D21*'Base de travail'!$C$9,0))</f>
        <v>0</v>
      </c>
    </row>
    <row r="22" spans="1:5">
      <c r="A22" s="115"/>
      <c r="B22" s="56"/>
      <c r="C22" s="56"/>
      <c r="D22" s="57"/>
      <c r="E22" s="58">
        <f>IF(C22&lt;&gt;"",C22*'Base de travail'!$C$9/'Base de travail'!$C$8,IF(D22&lt;&gt;"",D22*'Base de travail'!$C$9,0))</f>
        <v>0</v>
      </c>
    </row>
    <row r="23" spans="1:5">
      <c r="A23" s="115"/>
      <c r="B23" s="56"/>
      <c r="C23" s="56"/>
      <c r="D23" s="57"/>
      <c r="E23" s="58">
        <f>IF(C23&lt;&gt;"",C23*'Base de travail'!$C$9/'Base de travail'!$C$8,IF(D23&lt;&gt;"",D23*'Base de travail'!$C$9,0))</f>
        <v>0</v>
      </c>
    </row>
    <row r="24" spans="1:5" ht="13.5" customHeight="1">
      <c r="A24" s="115"/>
      <c r="B24" s="56"/>
      <c r="C24" s="56"/>
      <c r="D24" s="57"/>
      <c r="E24" s="58">
        <f>IF(C24&lt;&gt;"",C24*'Base de travail'!$C$9/'Base de travail'!$C$8,IF(D24&lt;&gt;"",D24*'Base de travail'!$C$9,0))</f>
        <v>0</v>
      </c>
    </row>
    <row r="25" spans="1:5" ht="13.5" customHeight="1">
      <c r="A25" s="115"/>
      <c r="B25" s="56"/>
      <c r="C25" s="56"/>
      <c r="D25" s="57"/>
      <c r="E25" s="58">
        <f>IF(C25&lt;&gt;"",C25*'Base de travail'!$C$9/'Base de travail'!$C$8,IF(D25&lt;&gt;"",D25*'Base de travail'!$C$9,0))</f>
        <v>0</v>
      </c>
    </row>
    <row r="26" spans="1:5" ht="13.5" customHeight="1">
      <c r="A26" s="115"/>
      <c r="B26" s="56"/>
      <c r="C26" s="56"/>
      <c r="D26" s="57"/>
      <c r="E26" s="58">
        <f>IF(C26&lt;&gt;"",C26*'Base de travail'!$C$9/'Base de travail'!$C$8,IF(D26&lt;&gt;"",D26*'Base de travail'!$C$9,0))</f>
        <v>0</v>
      </c>
    </row>
    <row r="27" spans="1:5" ht="13.5" customHeight="1">
      <c r="A27" s="116"/>
      <c r="B27" s="56"/>
      <c r="C27" s="56"/>
      <c r="D27" s="57"/>
      <c r="E27" s="58">
        <f>IF(C27&lt;&gt;"",C27*'Base de travail'!$C$9/'Base de travail'!$C$8,IF(D27&lt;&gt;"",D27*'Base de travail'!$C$9,0))</f>
        <v>0</v>
      </c>
    </row>
    <row r="28" spans="1:5" s="69" customFormat="1" ht="13.5" customHeight="1">
      <c r="A28" s="110" t="s">
        <v>40</v>
      </c>
      <c r="B28" s="64"/>
      <c r="C28" s="64"/>
      <c r="D28" s="67"/>
      <c r="E28" s="68">
        <f>IF(C28&lt;&gt;"",C28*'Base de travail'!$C$9/'Base de travail'!$C$8,IF(D28&lt;&gt;"",D28*'Base de travail'!$C$9,0))</f>
        <v>0</v>
      </c>
    </row>
    <row r="29" spans="1:5" s="69" customFormat="1" ht="13.5" customHeight="1">
      <c r="A29" s="111"/>
      <c r="B29" s="62"/>
      <c r="C29" s="62"/>
      <c r="D29" s="70"/>
      <c r="E29" s="71">
        <f>IF(C29&lt;&gt;"",C29*'Base de travail'!$C$9/'Base de travail'!$C$8,IF(D29&lt;&gt;"",D29*'Base de travail'!$C$9,0))</f>
        <v>0</v>
      </c>
    </row>
    <row r="30" spans="1:5" s="69" customFormat="1" ht="13.5" customHeight="1">
      <c r="A30" s="111"/>
      <c r="B30" s="62"/>
      <c r="C30" s="62"/>
      <c r="D30" s="70"/>
      <c r="E30" s="71">
        <f>IF(C30&lt;&gt;"",C30*'Base de travail'!$C$9/'Base de travail'!$C$8,IF(D30&lt;&gt;"",D30*'Base de travail'!$C$9,0))</f>
        <v>0</v>
      </c>
    </row>
    <row r="31" spans="1:5" s="69" customFormat="1" ht="13.5" customHeight="1">
      <c r="A31" s="111"/>
      <c r="B31" s="62"/>
      <c r="C31" s="62"/>
      <c r="D31" s="70"/>
      <c r="E31" s="71">
        <f>IF(C31&lt;&gt;"",C31*'Base de travail'!$C$9/'Base de travail'!$C$8,IF(D31&lt;&gt;"",D31*'Base de travail'!$C$9,0))</f>
        <v>0</v>
      </c>
    </row>
    <row r="32" spans="1:5" s="69" customFormat="1" ht="13.5" customHeight="1">
      <c r="A32" s="111"/>
      <c r="B32" s="62"/>
      <c r="C32" s="62"/>
      <c r="D32" s="70"/>
      <c r="E32" s="71">
        <f>IF(C32&lt;&gt;"",C32*'Base de travail'!$C$9/'Base de travail'!$C$8,IF(D32&lt;&gt;"",D32*'Base de travail'!$C$9,0))</f>
        <v>0</v>
      </c>
    </row>
    <row r="33" spans="1:5" s="69" customFormat="1" ht="13.5" customHeight="1">
      <c r="A33" s="111"/>
      <c r="B33" s="62"/>
      <c r="C33" s="62"/>
      <c r="D33" s="70"/>
      <c r="E33" s="71">
        <f>IF(C33&lt;&gt;"",C33*'Base de travail'!$C$9/'Base de travail'!$C$8,IF(D33&lt;&gt;"",D33*'Base de travail'!$C$9,0))</f>
        <v>0</v>
      </c>
    </row>
    <row r="34" spans="1:5" s="69" customFormat="1" ht="13.5" customHeight="1">
      <c r="A34" s="111"/>
      <c r="B34" s="62"/>
      <c r="C34" s="62"/>
      <c r="D34" s="70"/>
      <c r="E34" s="71">
        <f>IF(C34&lt;&gt;"",C34*'Base de travail'!$C$9/'Base de travail'!$C$8,IF(D34&lt;&gt;"",D34*'Base de travail'!$C$9,0))</f>
        <v>0</v>
      </c>
    </row>
    <row r="35" spans="1:5" s="69" customFormat="1" ht="13.5" customHeight="1">
      <c r="A35" s="111"/>
      <c r="B35" s="62"/>
      <c r="C35" s="62"/>
      <c r="D35" s="70"/>
      <c r="E35" s="71">
        <f>IF(C35&lt;&gt;"",C35*'Base de travail'!$C$9/'Base de travail'!$C$8,IF(D35&lt;&gt;"",D35*'Base de travail'!$C$9,0))</f>
        <v>0</v>
      </c>
    </row>
    <row r="36" spans="1:5" s="69" customFormat="1" ht="13.5" customHeight="1">
      <c r="A36" s="111"/>
      <c r="B36" s="62"/>
      <c r="C36" s="62"/>
      <c r="D36" s="70"/>
      <c r="E36" s="71">
        <f>IF(C36&lt;&gt;"",C36*'Base de travail'!$C$9/'Base de travail'!$C$8,IF(D36&lt;&gt;"",D36*'Base de travail'!$C$9,0))</f>
        <v>0</v>
      </c>
    </row>
    <row r="37" spans="1:5" s="69" customFormat="1" ht="13.5" customHeight="1">
      <c r="A37" s="111"/>
      <c r="B37" s="62"/>
      <c r="C37" s="62"/>
      <c r="D37" s="70"/>
      <c r="E37" s="71">
        <f>IF(C37&lt;&gt;"",C37*'Base de travail'!$C$9/'Base de travail'!$C$8,IF(D37&lt;&gt;"",D37*'Base de travail'!$C$9,0))</f>
        <v>0</v>
      </c>
    </row>
    <row r="38" spans="1:5" s="69" customFormat="1" ht="13.5" customHeight="1">
      <c r="A38" s="111"/>
      <c r="B38" s="62"/>
      <c r="C38" s="62"/>
      <c r="D38" s="70"/>
      <c r="E38" s="71">
        <f>IF(C38&lt;&gt;"",C38*'Base de travail'!$C$9/'Base de travail'!$C$8,IF(D38&lt;&gt;"",D38*'Base de travail'!$C$9,0))</f>
        <v>0</v>
      </c>
    </row>
    <row r="39" spans="1:5" s="69" customFormat="1" ht="13.5" customHeight="1">
      <c r="A39" s="111"/>
      <c r="B39" s="62"/>
      <c r="C39" s="62"/>
      <c r="D39" s="70"/>
      <c r="E39" s="71">
        <f>IF(C39&lt;&gt;"",C39*'Base de travail'!$C$9/'Base de travail'!$C$8,IF(D39&lt;&gt;"",D39*'Base de travail'!$C$9,0))</f>
        <v>0</v>
      </c>
    </row>
    <row r="40" spans="1:5" s="69" customFormat="1" ht="13.5" customHeight="1">
      <c r="A40" s="111"/>
      <c r="B40" s="62"/>
      <c r="C40" s="62"/>
      <c r="D40" s="70"/>
      <c r="E40" s="71">
        <f>IF(C40&lt;&gt;"",C40*'Base de travail'!$C$9/'Base de travail'!$C$8,IF(D40&lt;&gt;"",D40*'Base de travail'!$C$9,0))</f>
        <v>0</v>
      </c>
    </row>
    <row r="41" spans="1:5" s="69" customFormat="1" ht="14.25" customHeight="1">
      <c r="A41" s="111"/>
      <c r="B41" s="62"/>
      <c r="C41" s="62"/>
      <c r="D41" s="70"/>
      <c r="E41" s="71">
        <f>IF(C41&lt;&gt;"",C41*'Base de travail'!$C$9/'Base de travail'!$C$8,IF(D41&lt;&gt;"",D41*'Base de travail'!$C$9,0))</f>
        <v>0</v>
      </c>
    </row>
    <row r="42" spans="1:5" s="69" customFormat="1" ht="13.5" customHeight="1">
      <c r="A42" s="111"/>
      <c r="B42" s="62"/>
      <c r="C42" s="62"/>
      <c r="D42" s="70"/>
      <c r="E42" s="71">
        <f>IF(C42&lt;&gt;"",C42*'Base de travail'!$C$9/'Base de travail'!$C$8,IF(D42&lt;&gt;"",D42*'Base de travail'!$C$9,0))</f>
        <v>0</v>
      </c>
    </row>
    <row r="43" spans="1:5" s="69" customFormat="1" ht="13.5" customHeight="1">
      <c r="A43" s="111"/>
      <c r="B43" s="62"/>
      <c r="C43" s="62"/>
      <c r="D43" s="70"/>
      <c r="E43" s="71">
        <f>IF(C43&lt;&gt;"",C43*'Base de travail'!$C$9/'Base de travail'!$C$8,IF(D43&lt;&gt;"",D43*'Base de travail'!$C$9,0))</f>
        <v>0</v>
      </c>
    </row>
    <row r="44" spans="1:5" s="69" customFormat="1" ht="13.5" customHeight="1">
      <c r="A44" s="111"/>
      <c r="B44" s="62"/>
      <c r="C44" s="62"/>
      <c r="D44" s="70"/>
      <c r="E44" s="71">
        <f>IF(C44&lt;&gt;"",C44*'Base de travail'!$C$9/'Base de travail'!$C$8,IF(D44&lt;&gt;"",D44*'Base de travail'!$C$9,0))</f>
        <v>0</v>
      </c>
    </row>
    <row r="45" spans="1:5" s="69" customFormat="1" ht="13.5" customHeight="1">
      <c r="A45" s="111"/>
      <c r="B45" s="62"/>
      <c r="C45" s="62"/>
      <c r="D45" s="70"/>
      <c r="E45" s="71">
        <f>IF(C45&lt;&gt;"",C45*'Base de travail'!$C$9/'Base de travail'!$C$8,IF(D45&lt;&gt;"",D45*'Base de travail'!$C$9,0))</f>
        <v>0</v>
      </c>
    </row>
    <row r="46" spans="1:5" s="69" customFormat="1" ht="13.5" customHeight="1">
      <c r="A46" s="111"/>
      <c r="B46" s="62"/>
      <c r="C46" s="62"/>
      <c r="D46" s="70"/>
      <c r="E46" s="71">
        <f>IF(C46&lt;&gt;"",C46*'Base de travail'!$C$9/'Base de travail'!$C$8,IF(D46&lt;&gt;"",D46*'Base de travail'!$C$9,0))</f>
        <v>0</v>
      </c>
    </row>
    <row r="47" spans="1:5" s="69" customFormat="1" ht="12.75" customHeight="1">
      <c r="A47" s="112"/>
      <c r="B47" s="62"/>
      <c r="C47" s="62"/>
      <c r="D47" s="70"/>
      <c r="E47" s="71">
        <f>IF(C47&lt;&gt;"",C47*'Base de travail'!$C$9/'Base de travail'!$C$8,IF(D47&lt;&gt;"",D47*'Base de travail'!$C$9,0))</f>
        <v>0</v>
      </c>
    </row>
    <row r="48" spans="1:5" ht="15.75" customHeight="1">
      <c r="A48" s="110" t="s">
        <v>41</v>
      </c>
      <c r="B48" s="53"/>
      <c r="C48" s="53"/>
      <c r="D48" s="54"/>
      <c r="E48" s="55">
        <f>IF(C48&lt;&gt;"",C48*'Base de travail'!$C$9/'Base de travail'!$C$8,IF(D48&lt;&gt;"",D48*'Base de travail'!$C$9,0))</f>
        <v>0</v>
      </c>
    </row>
    <row r="49" spans="1:5">
      <c r="A49" s="111"/>
      <c r="B49" s="62"/>
      <c r="C49" s="56"/>
      <c r="D49" s="57"/>
      <c r="E49" s="58">
        <f>IF(C49&lt;&gt;"",C49*'Base de travail'!$C$9/'Base de travail'!$C$8,IF(D49&lt;&gt;"",D49*'Base de travail'!$C$9,0))</f>
        <v>0</v>
      </c>
    </row>
    <row r="50" spans="1:5" ht="18" customHeight="1">
      <c r="A50" s="111"/>
      <c r="B50" s="62"/>
      <c r="C50" s="56"/>
      <c r="D50" s="57"/>
      <c r="E50" s="58">
        <f>IF(C50&lt;&gt;"",C50*'Base de travail'!$C$9/'Base de travail'!$C$8,IF(D50&lt;&gt;"",D50*'Base de travail'!$C$9,0))</f>
        <v>0</v>
      </c>
    </row>
    <row r="51" spans="1:5">
      <c r="A51" s="111"/>
      <c r="B51" s="62"/>
      <c r="C51" s="56"/>
      <c r="D51" s="57"/>
      <c r="E51" s="58">
        <f>IF(C51&lt;&gt;"",C51*'Base de travail'!$C$9/'Base de travail'!$C$8,IF(D51&lt;&gt;"",D51*'Base de travail'!$C$9,0))</f>
        <v>0</v>
      </c>
    </row>
    <row r="52" spans="1:5">
      <c r="A52" s="111"/>
      <c r="B52" s="62"/>
      <c r="C52" s="56"/>
      <c r="D52" s="57"/>
      <c r="E52" s="58">
        <f>IF(C52&lt;&gt;"",C52*'Base de travail'!$C$9/'Base de travail'!$C$8,IF(D52&lt;&gt;"",D52*'Base de travail'!$C$9,0))</f>
        <v>0</v>
      </c>
    </row>
    <row r="53" spans="1:5">
      <c r="A53" s="111"/>
      <c r="B53" s="62"/>
      <c r="C53" s="56"/>
      <c r="D53" s="57"/>
      <c r="E53" s="58">
        <f>IF(C53&lt;&gt;"",C53*'Base de travail'!$C$9/'Base de travail'!$C$8,IF(D53&lt;&gt;"",D53*'Base de travail'!$C$9,0))</f>
        <v>0</v>
      </c>
    </row>
    <row r="54" spans="1:5">
      <c r="A54" s="111"/>
      <c r="B54" s="62"/>
      <c r="C54" s="56"/>
      <c r="D54" s="57"/>
      <c r="E54" s="58">
        <f>IF(C54&lt;&gt;"",C54*'Base de travail'!$C$9/'Base de travail'!$C$8,IF(D54&lt;&gt;"",D54*'Base de travail'!$C$9,0))</f>
        <v>0</v>
      </c>
    </row>
    <row r="55" spans="1:5">
      <c r="A55" s="111"/>
      <c r="B55" s="62"/>
      <c r="C55" s="56"/>
      <c r="D55" s="57"/>
      <c r="E55" s="58">
        <f>IF(C55&lt;&gt;"",C55*'Base de travail'!$C$9/'Base de travail'!$C$8,IF(D55&lt;&gt;"",D55*'Base de travail'!$C$9,0))</f>
        <v>0</v>
      </c>
    </row>
    <row r="56" spans="1:5">
      <c r="A56" s="111"/>
      <c r="B56" s="62"/>
      <c r="C56" s="56"/>
      <c r="D56" s="57"/>
      <c r="E56" s="58">
        <f>IF(C56&lt;&gt;"",C56*'Base de travail'!$C$9/'Base de travail'!$C$8,IF(D56&lt;&gt;"",D56*'Base de travail'!$C$9,0))</f>
        <v>0</v>
      </c>
    </row>
    <row r="57" spans="1:5">
      <c r="A57" s="111"/>
      <c r="B57" s="62"/>
      <c r="C57" s="56"/>
      <c r="D57" s="57"/>
      <c r="E57" s="58">
        <f>IF(C57&lt;&gt;"",C57*'Base de travail'!$C$9/'Base de travail'!$C$8,IF(D57&lt;&gt;"",D57*'Base de travail'!$C$9,0))</f>
        <v>0</v>
      </c>
    </row>
    <row r="58" spans="1:5">
      <c r="A58" s="111"/>
      <c r="B58" s="62"/>
      <c r="C58" s="56"/>
      <c r="D58" s="57"/>
      <c r="E58" s="58">
        <f>IF(C58&lt;&gt;"",C58*'Base de travail'!$C$9/'Base de travail'!$C$8,IF(D58&lt;&gt;"",D58*'Base de travail'!$C$9,0))</f>
        <v>0</v>
      </c>
    </row>
    <row r="59" spans="1:5">
      <c r="A59" s="111"/>
      <c r="B59" s="62"/>
      <c r="C59" s="56"/>
      <c r="D59" s="57"/>
      <c r="E59" s="58">
        <f>IF(C59&lt;&gt;"",C59*'Base de travail'!$C$9/'Base de travail'!$C$8,IF(D59&lt;&gt;"",D59*'Base de travail'!$C$9,0))</f>
        <v>0</v>
      </c>
    </row>
    <row r="60" spans="1:5">
      <c r="A60" s="111"/>
      <c r="B60" s="62"/>
      <c r="C60" s="56"/>
      <c r="D60" s="57"/>
      <c r="E60" s="58">
        <f>IF(C60&lt;&gt;"",C60*'Base de travail'!$C$9/'Base de travail'!$C$8,IF(D60&lt;&gt;"",D60*'Base de travail'!$C$9,0))</f>
        <v>0</v>
      </c>
    </row>
    <row r="61" spans="1:5" ht="15" customHeight="1">
      <c r="A61" s="111"/>
      <c r="B61" s="62"/>
      <c r="C61" s="56"/>
      <c r="D61" s="57"/>
      <c r="E61" s="58">
        <f>IF(C61&lt;&gt;"",C61*'Base de travail'!$C$9/'Base de travail'!$C$8,IF(D61&lt;&gt;"",D61*'Base de travail'!$C$9,0))</f>
        <v>0</v>
      </c>
    </row>
    <row r="62" spans="1:5">
      <c r="A62" s="111"/>
      <c r="B62" s="62"/>
      <c r="C62" s="56"/>
      <c r="D62" s="57"/>
      <c r="E62" s="58">
        <f>IF(C62&lt;&gt;"",C62*'Base de travail'!$C$9/'Base de travail'!$C$8,IF(D62&lt;&gt;"",D62*'Base de travail'!$C$9,0))</f>
        <v>0</v>
      </c>
    </row>
    <row r="63" spans="1:5">
      <c r="A63" s="111"/>
      <c r="B63" s="62"/>
      <c r="C63" s="56"/>
      <c r="D63" s="57"/>
      <c r="E63" s="58">
        <f>IF(C63&lt;&gt;"",C63*'Base de travail'!$C$9/'Base de travail'!$C$8,IF(D63&lt;&gt;"",D63*'Base de travail'!$C$9,0))</f>
        <v>0</v>
      </c>
    </row>
    <row r="64" spans="1:5">
      <c r="A64" s="111"/>
      <c r="B64" s="62"/>
      <c r="C64" s="56"/>
      <c r="D64" s="57"/>
      <c r="E64" s="58">
        <f>IF(C64&lt;&gt;"",C64*'Base de travail'!$C$9/'Base de travail'!$C$8,IF(D64&lt;&gt;"",D64*'Base de travail'!$C$9,0))</f>
        <v>0</v>
      </c>
    </row>
    <row r="65" spans="1:5">
      <c r="A65" s="111"/>
      <c r="B65" s="62"/>
      <c r="C65" s="56"/>
      <c r="D65" s="57"/>
      <c r="E65" s="58">
        <f>IF(C65&lt;&gt;"",C65*'Base de travail'!$C$9/'Base de travail'!$C$8,IF(D65&lt;&gt;"",D65*'Base de travail'!$C$9,0))</f>
        <v>0</v>
      </c>
    </row>
    <row r="66" spans="1:5">
      <c r="A66" s="111"/>
      <c r="B66" s="62"/>
      <c r="C66" s="56"/>
      <c r="D66" s="57"/>
      <c r="E66" s="58">
        <f>IF(C66&lt;&gt;"",C66*'Base de travail'!$C$9/'Base de travail'!$C$8,IF(D66&lt;&gt;"",D66*'Base de travail'!$C$9,0))</f>
        <v>0</v>
      </c>
    </row>
    <row r="67" spans="1:5">
      <c r="A67" s="111"/>
      <c r="B67" s="62"/>
      <c r="C67" s="56"/>
      <c r="D67" s="57"/>
      <c r="E67" s="58">
        <f>IF(C67&lt;&gt;"",C67*'Base de travail'!$C$9/'Base de travail'!$C$8,IF(D67&lt;&gt;"",D67*'Base de travail'!$C$9,0))</f>
        <v>0</v>
      </c>
    </row>
    <row r="68" spans="1:5">
      <c r="A68" s="111"/>
      <c r="B68" s="62"/>
      <c r="C68" s="56"/>
      <c r="D68" s="57"/>
      <c r="E68" s="58">
        <f>IF(C68&lt;&gt;"",C68*'Base de travail'!$C$9/'Base de travail'!$C$8,IF(D68&lt;&gt;"",D68*'Base de travail'!$C$9,0))</f>
        <v>0</v>
      </c>
    </row>
    <row r="69" spans="1:5">
      <c r="A69" s="111"/>
      <c r="B69" s="62"/>
      <c r="C69" s="56"/>
      <c r="D69" s="57"/>
      <c r="E69" s="58">
        <f>IF(C69&lt;&gt;"",C69*'Base de travail'!$C$9/'Base de travail'!$C$8,IF(D69&lt;&gt;"",D69*'Base de travail'!$C$9,0))</f>
        <v>0</v>
      </c>
    </row>
    <row r="70" spans="1:5">
      <c r="A70" s="111"/>
      <c r="B70" s="62"/>
      <c r="C70" s="56"/>
      <c r="D70" s="57"/>
      <c r="E70" s="58">
        <f>IF(C70&lt;&gt;"",C70*'Base de travail'!$C$9/'Base de travail'!$C$8,IF(D70&lt;&gt;"",D70*'Base de travail'!$C$9,0))</f>
        <v>0</v>
      </c>
    </row>
    <row r="71" spans="1:5">
      <c r="A71" s="111"/>
      <c r="B71" s="62"/>
      <c r="C71" s="56"/>
      <c r="D71" s="57"/>
      <c r="E71" s="58">
        <f>IF(C71&lt;&gt;"",C71*'Base de travail'!$C$9/'Base de travail'!$C$8,IF(D71&lt;&gt;"",D71*'Base de travail'!$C$9,0))</f>
        <v>0</v>
      </c>
    </row>
    <row r="72" spans="1:5">
      <c r="A72" s="112"/>
      <c r="B72" s="62"/>
      <c r="C72" s="56"/>
      <c r="D72" s="57"/>
      <c r="E72" s="58">
        <f>IF(C72&lt;&gt;"",C72*'Base de travail'!$C$9/'Base de travail'!$C$8,IF(D72&lt;&gt;"",D72*'Base de travail'!$C$9,0))</f>
        <v>0</v>
      </c>
    </row>
    <row r="73" spans="1:5" s="4" customFormat="1" ht="15.75" customHeight="1">
      <c r="A73" s="110" t="s">
        <v>42</v>
      </c>
      <c r="B73" s="53"/>
      <c r="C73" s="53"/>
      <c r="D73" s="54"/>
      <c r="E73" s="55">
        <f>IF(C73&lt;&gt;"",C73*'Base de travail'!$C$9/'Base de travail'!$C$8,IF(D73&lt;&gt;"",D73*'Base de travail'!$C$9,0))</f>
        <v>0</v>
      </c>
    </row>
    <row r="74" spans="1:5" s="4" customFormat="1">
      <c r="A74" s="111"/>
      <c r="B74" s="62"/>
      <c r="C74" s="56"/>
      <c r="D74" s="57"/>
      <c r="E74" s="58">
        <f>IF(C74&lt;&gt;"",C74*'Base de travail'!$C$9/'Base de travail'!$C$8,IF(D74&lt;&gt;"",D74*'Base de travail'!$C$9,0))</f>
        <v>0</v>
      </c>
    </row>
    <row r="75" spans="1:5" s="4" customFormat="1">
      <c r="A75" s="111"/>
      <c r="B75" s="62"/>
      <c r="C75" s="56"/>
      <c r="D75" s="57"/>
      <c r="E75" s="58">
        <f>IF(C75&lt;&gt;"",C75*'Base de travail'!$C$9/'Base de travail'!$C$8,IF(D75&lt;&gt;"",D75*'Base de travail'!$C$9,0))</f>
        <v>0</v>
      </c>
    </row>
    <row r="76" spans="1:5" s="4" customFormat="1">
      <c r="A76" s="111"/>
      <c r="B76" s="62"/>
      <c r="C76" s="56"/>
      <c r="D76" s="57"/>
      <c r="E76" s="58">
        <f>IF(C76&lt;&gt;"",C76*'Base de travail'!$C$9/'Base de travail'!$C$8,IF(D76&lt;&gt;"",D76*'Base de travail'!$C$9,0))</f>
        <v>0</v>
      </c>
    </row>
    <row r="77" spans="1:5" s="4" customFormat="1">
      <c r="A77" s="111"/>
      <c r="B77" s="62"/>
      <c r="C77" s="56"/>
      <c r="D77" s="57"/>
      <c r="E77" s="58">
        <f>IF(C77&lt;&gt;"",C77*'Base de travail'!$C$9/'Base de travail'!$C$8,IF(D77&lt;&gt;"",D77*'Base de travail'!$C$9,0))</f>
        <v>0</v>
      </c>
    </row>
    <row r="78" spans="1:5" s="4" customFormat="1">
      <c r="A78" s="111"/>
      <c r="B78" s="62"/>
      <c r="C78" s="56"/>
      <c r="D78" s="57"/>
      <c r="E78" s="58">
        <f>IF(C78&lt;&gt;"",C78*'Base de travail'!$C$9/'Base de travail'!$C$8,IF(D78&lt;&gt;"",D78*'Base de travail'!$C$9,0))</f>
        <v>0</v>
      </c>
    </row>
    <row r="79" spans="1:5" s="4" customFormat="1">
      <c r="A79" s="111"/>
      <c r="B79" s="62"/>
      <c r="C79" s="56"/>
      <c r="D79" s="57"/>
      <c r="E79" s="58">
        <f>IF(C79&lt;&gt;"",C79*'Base de travail'!$C$9/'Base de travail'!$C$8,IF(D79&lt;&gt;"",D79*'Base de travail'!$C$9,0))</f>
        <v>0</v>
      </c>
    </row>
    <row r="80" spans="1:5" s="4" customFormat="1">
      <c r="A80" s="111"/>
      <c r="B80" s="62"/>
      <c r="C80" s="56"/>
      <c r="D80" s="57"/>
      <c r="E80" s="58">
        <f>IF(C80&lt;&gt;"",C80*'Base de travail'!$C$9/'Base de travail'!$C$8,IF(D80&lt;&gt;"",D80*'Base de travail'!$C$9,0))</f>
        <v>0</v>
      </c>
    </row>
    <row r="81" spans="1:5" s="4" customFormat="1">
      <c r="A81" s="111"/>
      <c r="B81" s="62"/>
      <c r="C81" s="56"/>
      <c r="D81" s="57"/>
      <c r="E81" s="58">
        <f>IF(C81&lt;&gt;"",C81*'Base de travail'!$C$9/'Base de travail'!$C$8,IF(D81&lt;&gt;"",D81*'Base de travail'!$C$9,0))</f>
        <v>0</v>
      </c>
    </row>
    <row r="82" spans="1:5" s="4" customFormat="1" ht="17.25" customHeight="1">
      <c r="A82" s="111"/>
      <c r="B82" s="62"/>
      <c r="C82" s="56"/>
      <c r="D82" s="57"/>
      <c r="E82" s="58">
        <f>IF(C82&lt;&gt;"",C82*'Base de travail'!$C$9/'Base de travail'!$C$8,IF(D82&lt;&gt;"",D82*'Base de travail'!$C$9,0))</f>
        <v>0</v>
      </c>
    </row>
    <row r="83" spans="1:5" s="4" customFormat="1">
      <c r="A83" s="111"/>
      <c r="B83" s="62"/>
      <c r="C83" s="56"/>
      <c r="D83" s="57"/>
      <c r="E83" s="58">
        <f>IF(C83&lt;&gt;"",C83*'Base de travail'!$C$9/'Base de travail'!$C$8,IF(D83&lt;&gt;"",D83*'Base de travail'!$C$9,0))</f>
        <v>0</v>
      </c>
    </row>
    <row r="84" spans="1:5" s="4" customFormat="1" ht="16.5" customHeight="1">
      <c r="A84" s="111"/>
      <c r="B84" s="62"/>
      <c r="C84" s="56"/>
      <c r="D84" s="57"/>
      <c r="E84" s="58">
        <f>IF(C84&lt;&gt;"",C84*'Base de travail'!$C$9/'Base de travail'!$C$8,IF(D84&lt;&gt;"",D84*'Base de travail'!$C$9,0))</f>
        <v>0</v>
      </c>
    </row>
    <row r="85" spans="1:5" s="4" customFormat="1">
      <c r="A85" s="111"/>
      <c r="B85" s="62"/>
      <c r="C85" s="56"/>
      <c r="D85" s="57"/>
      <c r="E85" s="58">
        <f>IF(C85&lt;&gt;"",C85*'Base de travail'!$C$9/'Base de travail'!$C$8,IF(D85&lt;&gt;"",D85*'Base de travail'!$C$9,0))</f>
        <v>0</v>
      </c>
    </row>
    <row r="86" spans="1:5" s="4" customFormat="1">
      <c r="A86" s="111"/>
      <c r="B86" s="62"/>
      <c r="C86" s="56"/>
      <c r="D86" s="57"/>
      <c r="E86" s="58">
        <f>IF(C86&lt;&gt;"",C86*'Base de travail'!$C$9/'Base de travail'!$C$8,IF(D86&lt;&gt;"",D86*'Base de travail'!$C$9,0))</f>
        <v>0</v>
      </c>
    </row>
    <row r="87" spans="1:5" s="4" customFormat="1">
      <c r="A87" s="111"/>
      <c r="B87" s="62"/>
      <c r="C87" s="56"/>
      <c r="D87" s="57"/>
      <c r="E87" s="58">
        <f>IF(C87&lt;&gt;"",C87*'Base de travail'!$C$9/'Base de travail'!$C$8,IF(D87&lt;&gt;"",D87*'Base de travail'!$C$9,0))</f>
        <v>0</v>
      </c>
    </row>
    <row r="88" spans="1:5" s="4" customFormat="1">
      <c r="A88" s="111"/>
      <c r="B88" s="62"/>
      <c r="C88" s="56"/>
      <c r="D88" s="57"/>
      <c r="E88" s="58">
        <f>IF(C88&lt;&gt;"",C88*'Base de travail'!$C$9/'Base de travail'!$C$8,IF(D88&lt;&gt;"",D88*'Base de travail'!$C$9,0))</f>
        <v>0</v>
      </c>
    </row>
    <row r="89" spans="1:5" s="4" customFormat="1">
      <c r="A89" s="111"/>
      <c r="B89" s="62"/>
      <c r="C89" s="56"/>
      <c r="D89" s="57"/>
      <c r="E89" s="58">
        <f>IF(C89&lt;&gt;"",C89*'Base de travail'!$C$9/'Base de travail'!$C$8,IF(D89&lt;&gt;"",D89*'Base de travail'!$C$9,0))</f>
        <v>0</v>
      </c>
    </row>
    <row r="90" spans="1:5" s="4" customFormat="1">
      <c r="A90" s="111"/>
      <c r="B90" s="62"/>
      <c r="C90" s="56"/>
      <c r="D90" s="57"/>
      <c r="E90" s="58">
        <f>IF(C90&lt;&gt;"",C90*'Base de travail'!$C$9/'Base de travail'!$C$8,IF(D90&lt;&gt;"",D90*'Base de travail'!$C$9,0))</f>
        <v>0</v>
      </c>
    </row>
    <row r="91" spans="1:5" s="4" customFormat="1">
      <c r="A91" s="111"/>
      <c r="B91" s="62"/>
      <c r="C91" s="56"/>
      <c r="D91" s="57"/>
      <c r="E91" s="58">
        <f>IF(C91&lt;&gt;"",C91*'Base de travail'!$C$9/'Base de travail'!$C$8,IF(D91&lt;&gt;"",D91*'Base de travail'!$C$9,0))</f>
        <v>0</v>
      </c>
    </row>
    <row r="92" spans="1:5" s="4" customFormat="1">
      <c r="A92" s="111"/>
      <c r="B92" s="62"/>
      <c r="C92" s="56"/>
      <c r="D92" s="57"/>
      <c r="E92" s="58">
        <f>IF(C92&lt;&gt;"",C92*'Base de travail'!$C$9/'Base de travail'!$C$8,IF(D92&lt;&gt;"",D92*'Base de travail'!$C$9,0))</f>
        <v>0</v>
      </c>
    </row>
    <row r="93" spans="1:5" s="4" customFormat="1">
      <c r="A93" s="111"/>
      <c r="B93" s="62"/>
      <c r="C93" s="56"/>
      <c r="D93" s="57"/>
      <c r="E93" s="58">
        <f>IF(C93&lt;&gt;"",C93*'Base de travail'!$C$9/'Base de travail'!$C$8,IF(D93&lt;&gt;"",D93*'Base de travail'!$C$9,0))</f>
        <v>0</v>
      </c>
    </row>
    <row r="94" spans="1:5" s="4" customFormat="1">
      <c r="A94" s="111"/>
      <c r="B94" s="62"/>
      <c r="C94" s="56"/>
      <c r="D94" s="57"/>
      <c r="E94" s="58">
        <f>IF(C94&lt;&gt;"",C94*'Base de travail'!$C$9/'Base de travail'!$C$8,IF(D94&lt;&gt;"",D94*'Base de travail'!$C$9,0))</f>
        <v>0</v>
      </c>
    </row>
    <row r="95" spans="1:5" s="4" customFormat="1">
      <c r="A95" s="111"/>
      <c r="B95" s="62"/>
      <c r="C95" s="56"/>
      <c r="D95" s="57"/>
      <c r="E95" s="58">
        <f>IF(C95&lt;&gt;"",C95*'Base de travail'!$C$9/'Base de travail'!$C$8,IF(D95&lt;&gt;"",D95*'Base de travail'!$C$9,0))</f>
        <v>0</v>
      </c>
    </row>
    <row r="96" spans="1:5" s="4" customFormat="1">
      <c r="A96" s="111"/>
      <c r="B96" s="62"/>
      <c r="C96" s="56"/>
      <c r="D96" s="57"/>
      <c r="E96" s="58">
        <f>IF(C96&lt;&gt;"",C96*'Base de travail'!$C$9/'Base de travail'!$C$8,IF(D96&lt;&gt;"",D96*'Base de travail'!$C$9,0))</f>
        <v>0</v>
      </c>
    </row>
    <row r="97" spans="1:5" s="4" customFormat="1">
      <c r="A97" s="111"/>
      <c r="B97" s="62"/>
      <c r="C97" s="56"/>
      <c r="D97" s="57"/>
      <c r="E97" s="58">
        <f>IF(C97&lt;&gt;"",C97*'Base de travail'!$C$9/'Base de travail'!$C$8,IF(D97&lt;&gt;"",D97*'Base de travail'!$C$9,0))</f>
        <v>0</v>
      </c>
    </row>
    <row r="98" spans="1:5" s="4" customFormat="1">
      <c r="A98" s="112"/>
      <c r="B98" s="62"/>
      <c r="C98" s="56"/>
      <c r="D98" s="57"/>
      <c r="E98" s="58">
        <f>IF(C98&lt;&gt;"",C98*'Base de travail'!$C$9/'Base de travail'!$C$8,IF(D98&lt;&gt;"",D98*'Base de travail'!$C$9,0))</f>
        <v>0</v>
      </c>
    </row>
    <row r="99" spans="1:5" s="4" customFormat="1">
      <c r="A99" s="110" t="s">
        <v>43</v>
      </c>
      <c r="B99" s="53"/>
      <c r="C99" s="53"/>
      <c r="D99" s="54"/>
      <c r="E99" s="55">
        <f>IF(C99&lt;&gt;"",C99*'Base de travail'!$C$9/'Base de travail'!$C$8,IF(D99&lt;&gt;"",D99*'Base de travail'!$C$9,0))</f>
        <v>0</v>
      </c>
    </row>
    <row r="100" spans="1:5" s="4" customFormat="1">
      <c r="A100" s="111"/>
      <c r="B100" s="62"/>
      <c r="C100" s="56"/>
      <c r="D100" s="57"/>
      <c r="E100" s="58">
        <f>IF(C100&lt;&gt;"",C100*'Base de travail'!$C$9/'Base de travail'!$C$8,IF(D100&lt;&gt;"",D100*'Base de travail'!$C$9,0))</f>
        <v>0</v>
      </c>
    </row>
    <row r="101" spans="1:5" s="4" customFormat="1" ht="18" customHeight="1">
      <c r="A101" s="111"/>
      <c r="B101" s="62"/>
      <c r="C101" s="56"/>
      <c r="D101" s="57"/>
      <c r="E101" s="58">
        <f>IF(C101&lt;&gt;"",C101*'Base de travail'!$C$9/'Base de travail'!$C$8,IF(D101&lt;&gt;"",D101*'Base de travail'!$C$9,0))</f>
        <v>0</v>
      </c>
    </row>
    <row r="102" spans="1:5" s="4" customFormat="1">
      <c r="A102" s="111"/>
      <c r="B102" s="62"/>
      <c r="C102" s="56"/>
      <c r="D102" s="57"/>
      <c r="E102" s="58">
        <f>IF(C102&lt;&gt;"",C102*'Base de travail'!$C$9/'Base de travail'!$C$8,IF(D102&lt;&gt;"",D102*'Base de travail'!$C$9,0))</f>
        <v>0</v>
      </c>
    </row>
    <row r="103" spans="1:5" s="4" customFormat="1">
      <c r="A103" s="111"/>
      <c r="B103" s="62"/>
      <c r="C103" s="56"/>
      <c r="D103" s="57"/>
      <c r="E103" s="58">
        <f>IF(C103&lt;&gt;"",C103*'Base de travail'!$C$9/'Base de travail'!$C$8,IF(D103&lt;&gt;"",D103*'Base de travail'!$C$9,0))</f>
        <v>0</v>
      </c>
    </row>
    <row r="104" spans="1:5" s="4" customFormat="1">
      <c r="A104" s="111"/>
      <c r="B104" s="62"/>
      <c r="C104" s="56"/>
      <c r="D104" s="57"/>
      <c r="E104" s="58">
        <f>IF(C104&lt;&gt;"",C104*'Base de travail'!$C$9/'Base de travail'!$C$8,IF(D104&lt;&gt;"",D104*'Base de travail'!$C$9,0))</f>
        <v>0</v>
      </c>
    </row>
    <row r="105" spans="1:5" s="4" customFormat="1" ht="18" customHeight="1">
      <c r="A105" s="111"/>
      <c r="B105" s="62"/>
      <c r="C105" s="56"/>
      <c r="D105" s="57"/>
      <c r="E105" s="58">
        <f>IF(C105&lt;&gt;"",C105*'Base de travail'!$C$9/'Base de travail'!$C$8,IF(D105&lt;&gt;"",D105*'Base de travail'!$C$9,0))</f>
        <v>0</v>
      </c>
    </row>
    <row r="106" spans="1:5" s="4" customFormat="1">
      <c r="A106" s="111"/>
      <c r="B106" s="62"/>
      <c r="C106" s="56"/>
      <c r="D106" s="57"/>
      <c r="E106" s="58">
        <f>IF(C106&lt;&gt;"",C106*'Base de travail'!$C$9/'Base de travail'!$C$8,IF(D106&lt;&gt;"",D106*'Base de travail'!$C$9,0))</f>
        <v>0</v>
      </c>
    </row>
    <row r="107" spans="1:5" s="4" customFormat="1">
      <c r="A107" s="111"/>
      <c r="B107" s="62"/>
      <c r="C107" s="56"/>
      <c r="D107" s="57"/>
      <c r="E107" s="58">
        <f>IF(C107&lt;&gt;"",C107*'Base de travail'!$C$9/'Base de travail'!$C$8,IF(D107&lt;&gt;"",D107*'Base de travail'!$C$9,0))</f>
        <v>0</v>
      </c>
    </row>
    <row r="108" spans="1:5" s="4" customFormat="1">
      <c r="A108" s="111"/>
      <c r="B108" s="62"/>
      <c r="C108" s="56"/>
      <c r="D108" s="57"/>
      <c r="E108" s="58">
        <f>IF(C108&lt;&gt;"",C108*'Base de travail'!$C$9/'Base de travail'!$C$8,IF(D108&lt;&gt;"",D108*'Base de travail'!$C$9,0))</f>
        <v>0</v>
      </c>
    </row>
    <row r="109" spans="1:5" s="4" customFormat="1">
      <c r="A109" s="111"/>
      <c r="B109" s="62"/>
      <c r="C109" s="56"/>
      <c r="D109" s="57"/>
      <c r="E109" s="58">
        <f>IF(C109&lt;&gt;"",C109*'Base de travail'!$C$9/'Base de travail'!$C$8,IF(D109&lt;&gt;"",D109*'Base de travail'!$C$9,0))</f>
        <v>0</v>
      </c>
    </row>
    <row r="110" spans="1:5" s="4" customFormat="1">
      <c r="A110" s="111"/>
      <c r="B110" s="62"/>
      <c r="C110" s="56"/>
      <c r="D110" s="57"/>
      <c r="E110" s="58">
        <f>IF(C110&lt;&gt;"",C110*'Base de travail'!$C$9/'Base de travail'!$C$8,IF(D110&lt;&gt;"",D110*'Base de travail'!$C$9,0))</f>
        <v>0</v>
      </c>
    </row>
    <row r="111" spans="1:5" s="4" customFormat="1">
      <c r="A111" s="111"/>
      <c r="B111" s="62"/>
      <c r="C111" s="56"/>
      <c r="D111" s="57"/>
      <c r="E111" s="58">
        <f>IF(C111&lt;&gt;"",C111*'Base de travail'!$C$9/'Base de travail'!$C$8,IF(D111&lt;&gt;"",D111*'Base de travail'!$C$9,0))</f>
        <v>0</v>
      </c>
    </row>
    <row r="112" spans="1:5" s="4" customFormat="1">
      <c r="A112" s="111"/>
      <c r="B112" s="62"/>
      <c r="C112" s="56"/>
      <c r="D112" s="57"/>
      <c r="E112" s="58">
        <f>IF(C112&lt;&gt;"",C112*'Base de travail'!$C$9/'Base de travail'!$C$8,IF(D112&lt;&gt;"",D112*'Base de travail'!$C$9,0))</f>
        <v>0</v>
      </c>
    </row>
    <row r="113" spans="1:5" s="4" customFormat="1">
      <c r="A113" s="111"/>
      <c r="B113" s="62"/>
      <c r="C113" s="56"/>
      <c r="D113" s="57"/>
      <c r="E113" s="58">
        <f>IF(C113&lt;&gt;"",C113*'Base de travail'!$C$9/'Base de travail'!$C$8,IF(D113&lt;&gt;"",D113*'Base de travail'!$C$9,0))</f>
        <v>0</v>
      </c>
    </row>
    <row r="114" spans="1:5" s="4" customFormat="1">
      <c r="A114" s="111"/>
      <c r="B114" s="62"/>
      <c r="C114" s="56"/>
      <c r="D114" s="57"/>
      <c r="E114" s="58">
        <f>IF(C114&lt;&gt;"",C114*'Base de travail'!$C$9/'Base de travail'!$C$8,IF(D114&lt;&gt;"",D114*'Base de travail'!$C$9,0))</f>
        <v>0</v>
      </c>
    </row>
    <row r="115" spans="1:5" s="4" customFormat="1">
      <c r="A115" s="112"/>
      <c r="B115" s="62"/>
      <c r="C115" s="56"/>
      <c r="D115" s="57"/>
      <c r="E115" s="58">
        <f>IF(C115&lt;&gt;"",C115*'Base de travail'!$C$9/'Base de travail'!$C$8,IF(D115&lt;&gt;"",D115*'Base de travail'!$C$9,0))</f>
        <v>0</v>
      </c>
    </row>
    <row r="116" spans="1:5" s="4" customFormat="1" ht="15.75" customHeight="1">
      <c r="A116" s="110" t="s">
        <v>44</v>
      </c>
      <c r="B116" s="53"/>
      <c r="C116" s="53"/>
      <c r="D116" s="54"/>
      <c r="E116" s="55">
        <f>IF(C116&lt;&gt;"",C116*'Base de travail'!$C$9/'Base de travail'!$C$8,IF(D116&lt;&gt;"",D116*'Base de travail'!$C$9,0))</f>
        <v>0</v>
      </c>
    </row>
    <row r="117" spans="1:5" s="4" customFormat="1">
      <c r="A117" s="111"/>
      <c r="B117" s="62"/>
      <c r="C117" s="56"/>
      <c r="D117" s="57"/>
      <c r="E117" s="58">
        <f>IF(C117&lt;&gt;"",C117*'Base de travail'!$C$9/'Base de travail'!$C$8,IF(D117&lt;&gt;"",D117*'Base de travail'!$C$9,0))</f>
        <v>0</v>
      </c>
    </row>
    <row r="118" spans="1:5" s="4" customFormat="1">
      <c r="A118" s="111"/>
      <c r="B118" s="62"/>
      <c r="C118" s="56"/>
      <c r="D118" s="57"/>
      <c r="E118" s="58">
        <f>IF(C118&lt;&gt;"",C118*'Base de travail'!$C$9/'Base de travail'!$C$8,IF(D118&lt;&gt;"",D118*'Base de travail'!$C$9,0))</f>
        <v>0</v>
      </c>
    </row>
    <row r="119" spans="1:5" s="4" customFormat="1">
      <c r="A119" s="111"/>
      <c r="B119" s="62"/>
      <c r="C119" s="56"/>
      <c r="D119" s="57"/>
      <c r="E119" s="58">
        <f>IF(C119&lt;&gt;"",C119*'Base de travail'!$C$9/'Base de travail'!$C$8,IF(D119&lt;&gt;"",D119*'Base de travail'!$C$9,0))</f>
        <v>0</v>
      </c>
    </row>
    <row r="120" spans="1:5" s="4" customFormat="1">
      <c r="A120" s="111"/>
      <c r="B120" s="62"/>
      <c r="C120" s="56"/>
      <c r="D120" s="57"/>
      <c r="E120" s="58">
        <f>IF(C120&lt;&gt;"",C120*'Base de travail'!$C$9/'Base de travail'!$C$8,IF(D120&lt;&gt;"",D120*'Base de travail'!$C$9,0))</f>
        <v>0</v>
      </c>
    </row>
    <row r="121" spans="1:5" s="4" customFormat="1" ht="15" customHeight="1">
      <c r="A121" s="111"/>
      <c r="B121" s="62"/>
      <c r="C121" s="56"/>
      <c r="D121" s="57"/>
      <c r="E121" s="58">
        <f>IF(C121&lt;&gt;"",C121*'Base de travail'!$C$9/'Base de travail'!$C$8,IF(D121&lt;&gt;"",D121*'Base de travail'!$C$9,0))</f>
        <v>0</v>
      </c>
    </row>
    <row r="122" spans="1:5" s="4" customFormat="1">
      <c r="A122" s="111"/>
      <c r="B122" s="62"/>
      <c r="C122" s="56"/>
      <c r="D122" s="57"/>
      <c r="E122" s="58">
        <f>IF(C122&lt;&gt;"",C122*'Base de travail'!$C$9/'Base de travail'!$C$8,IF(D122&lt;&gt;"",D122*'Base de travail'!$C$9,0))</f>
        <v>0</v>
      </c>
    </row>
    <row r="123" spans="1:5" s="4" customFormat="1" ht="18.75" customHeight="1">
      <c r="A123" s="111"/>
      <c r="B123" s="62"/>
      <c r="C123" s="56"/>
      <c r="D123" s="57"/>
      <c r="E123" s="58">
        <f>IF(C123&lt;&gt;"",C123*'Base de travail'!$C$9/'Base de travail'!$C$8,IF(D123&lt;&gt;"",D123*'Base de travail'!$C$9,0))</f>
        <v>0</v>
      </c>
    </row>
    <row r="124" spans="1:5" s="4" customFormat="1">
      <c r="A124" s="111"/>
      <c r="B124" s="62"/>
      <c r="C124" s="56"/>
      <c r="D124" s="57"/>
      <c r="E124" s="58">
        <f>IF(C124&lt;&gt;"",C124*'Base de travail'!$C$9/'Base de travail'!$C$8,IF(D124&lt;&gt;"",D124*'Base de travail'!$C$9,0))</f>
        <v>0</v>
      </c>
    </row>
    <row r="125" spans="1:5" s="4" customFormat="1">
      <c r="A125" s="111"/>
      <c r="B125" s="62"/>
      <c r="C125" s="56"/>
      <c r="D125" s="57"/>
      <c r="E125" s="58">
        <f>IF(C125&lt;&gt;"",C125*'Base de travail'!$C$9/'Base de travail'!$C$8,IF(D125&lt;&gt;"",D125*'Base de travail'!$C$9,0))</f>
        <v>0</v>
      </c>
    </row>
    <row r="126" spans="1:5" s="4" customFormat="1">
      <c r="A126" s="111"/>
      <c r="B126" s="62"/>
      <c r="C126" s="56"/>
      <c r="D126" s="57"/>
      <c r="E126" s="58">
        <f>IF(C126&lt;&gt;"",C126*'Base de travail'!$C$9/'Base de travail'!$C$8,IF(D126&lt;&gt;"",D126*'Base de travail'!$C$9,0))</f>
        <v>0</v>
      </c>
    </row>
    <row r="127" spans="1:5" s="4" customFormat="1">
      <c r="A127" s="111"/>
      <c r="B127" s="62"/>
      <c r="C127" s="56"/>
      <c r="D127" s="57"/>
      <c r="E127" s="58">
        <f>IF(C127&lt;&gt;"",C127*'Base de travail'!$C$9/'Base de travail'!$C$8,IF(D127&lt;&gt;"",D127*'Base de travail'!$C$9,0))</f>
        <v>0</v>
      </c>
    </row>
    <row r="128" spans="1:5" s="4" customFormat="1">
      <c r="A128" s="111"/>
      <c r="B128" s="62"/>
      <c r="C128" s="56"/>
      <c r="D128" s="57"/>
      <c r="E128" s="58">
        <f>IF(C128&lt;&gt;"",C128*'Base de travail'!$C$9/'Base de travail'!$C$8,IF(D128&lt;&gt;"",D128*'Base de travail'!$C$9,0))</f>
        <v>0</v>
      </c>
    </row>
    <row r="129" spans="1:5" s="4" customFormat="1">
      <c r="A129" s="111"/>
      <c r="B129" s="62"/>
      <c r="C129" s="56"/>
      <c r="D129" s="57"/>
      <c r="E129" s="58">
        <f>IF(C129&lt;&gt;"",C129*'Base de travail'!$C$9/'Base de travail'!$C$8,IF(D129&lt;&gt;"",D129*'Base de travail'!$C$9,0))</f>
        <v>0</v>
      </c>
    </row>
    <row r="130" spans="1:5" s="4" customFormat="1">
      <c r="A130" s="111"/>
      <c r="B130" s="62"/>
      <c r="C130" s="56"/>
      <c r="D130" s="57"/>
      <c r="E130" s="58">
        <f>IF(C130&lt;&gt;"",C130*'Base de travail'!$C$9/'Base de travail'!$C$8,IF(D130&lt;&gt;"",D130*'Base de travail'!$C$9,0))</f>
        <v>0</v>
      </c>
    </row>
    <row r="131" spans="1:5" s="4" customFormat="1">
      <c r="A131" s="111"/>
      <c r="B131" s="62"/>
      <c r="C131" s="56"/>
      <c r="D131" s="57"/>
      <c r="E131" s="58">
        <f>IF(C131&lt;&gt;"",C131*'Base de travail'!$C$9/'Base de travail'!$C$8,IF(D131&lt;&gt;"",D131*'Base de travail'!$C$9,0))</f>
        <v>0</v>
      </c>
    </row>
    <row r="132" spans="1:5" s="4" customFormat="1">
      <c r="A132" s="111"/>
      <c r="B132" s="62"/>
      <c r="C132" s="56"/>
      <c r="D132" s="57"/>
      <c r="E132" s="58">
        <f>IF(C132&lt;&gt;"",C132*'Base de travail'!$C$9/'Base de travail'!$C$8,IF(D132&lt;&gt;"",D132*'Base de travail'!$C$9,0))</f>
        <v>0</v>
      </c>
    </row>
    <row r="133" spans="1:5" s="4" customFormat="1">
      <c r="A133" s="112"/>
      <c r="B133" s="63"/>
      <c r="C133" s="59"/>
      <c r="D133" s="60"/>
      <c r="E133" s="61">
        <f>IF(C133&lt;&gt;"",C133*'Base de travail'!$C$9/'Base de travail'!$C$8,IF(D133&lt;&gt;"",D133*'Base de travail'!$C$9,0))</f>
        <v>0</v>
      </c>
    </row>
    <row r="134" spans="1:5" s="4" customFormat="1">
      <c r="A134" s="99"/>
      <c r="B134" s="7"/>
      <c r="C134" s="6"/>
      <c r="D134" s="6"/>
      <c r="E134" s="6"/>
    </row>
    <row r="135" spans="1:5" ht="30.75" customHeight="1">
      <c r="A135" s="100"/>
      <c r="B135" s="65"/>
      <c r="C135" s="108" t="s">
        <v>0</v>
      </c>
      <c r="D135" s="109"/>
      <c r="E135" s="66">
        <f>SUM(E6:E133)</f>
        <v>0</v>
      </c>
    </row>
    <row r="136" spans="1:5">
      <c r="A136" s="13"/>
      <c r="B136" s="11"/>
      <c r="C136" s="11"/>
      <c r="D136" s="11"/>
      <c r="E136" s="11"/>
    </row>
  </sheetData>
  <mergeCells count="8">
    <mergeCell ref="C135:D135"/>
    <mergeCell ref="A99:A115"/>
    <mergeCell ref="A116:A133"/>
    <mergeCell ref="A4:E4"/>
    <mergeCell ref="A73:A98"/>
    <mergeCell ref="A6:A27"/>
    <mergeCell ref="A48:A72"/>
    <mergeCell ref="A28:A47"/>
  </mergeCells>
  <pageMargins left="0.59055118110236227" right="0.39370078740157483" top="0.39370078740157483" bottom="0.39370078740157483" header="0.51181102362204722" footer="0.51181102362204722"/>
  <pageSetup paperSize="9" scale="95" orientation="landscape" horizontalDpi="4294967292" verticalDpi="4294967292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300-000000000000}">
          <x14:formula1>
            <xm:f>'Listes savoir faire'!$B$4:$B$19</xm:f>
          </x14:formula1>
          <xm:sqref>B28:B47</xm:sqref>
        </x14:dataValidation>
        <x14:dataValidation type="list" allowBlank="1" showInputMessage="1" showErrorMessage="1" xr:uid="{00000000-0002-0000-0300-000001000000}">
          <x14:formula1>
            <xm:f>'Listes savoir faire'!$F$4:$F$20</xm:f>
          </x14:formula1>
          <xm:sqref>B116:B133</xm:sqref>
        </x14:dataValidation>
        <x14:dataValidation type="list" allowBlank="1" showInputMessage="1" showErrorMessage="1" xr:uid="{00000000-0002-0000-0300-000003000000}">
          <x14:formula1>
            <xm:f>'Listes savoir faire'!$C$4:$C$17</xm:f>
          </x14:formula1>
          <xm:sqref>B48:B72</xm:sqref>
        </x14:dataValidation>
        <x14:dataValidation type="list" allowBlank="1" showInputMessage="1" showErrorMessage="1" xr:uid="{00000000-0002-0000-0300-000004000000}">
          <x14:formula1>
            <xm:f>'Listes savoir faire'!$D$4:$D$15</xm:f>
          </x14:formula1>
          <xm:sqref>B73:B98</xm:sqref>
        </x14:dataValidation>
        <x14:dataValidation type="list" allowBlank="1" showInputMessage="1" showErrorMessage="1" xr:uid="{00000000-0002-0000-0300-000005000000}">
          <x14:formula1>
            <xm:f>'Listes savoir faire'!$E$4:$E$13</xm:f>
          </x14:formula1>
          <xm:sqref>B99:B115</xm:sqref>
        </x14:dataValidation>
        <x14:dataValidation type="list" allowBlank="1" showInputMessage="1" showErrorMessage="1" xr:uid="{00000000-0002-0000-0300-000006000000}">
          <x14:formula1>
            <xm:f>'Listes savoir faire'!#REF!</xm:f>
          </x14:formula1>
          <xm:sqref>B134</xm:sqref>
        </x14:dataValidation>
        <x14:dataValidation type="list" allowBlank="1" showInputMessage="1" showErrorMessage="1" xr:uid="{19944A31-5E65-44ED-8549-397B2EDB925E}">
          <x14:formula1>
            <xm:f>'Listes savoir faire'!$A$4:$A$18</xm:f>
          </x14:formula1>
          <xm:sqref>B6:B27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168"/>
  <sheetViews>
    <sheetView showGridLines="0" zoomScale="80" zoomScaleNormal="80" workbookViewId="0">
      <selection activeCell="E6" sqref="E6"/>
    </sheetView>
  </sheetViews>
  <sheetFormatPr baseColWidth="10" defaultColWidth="10.875" defaultRowHeight="15.75"/>
  <cols>
    <col min="1" max="1" width="18.375" style="11" customWidth="1"/>
    <col min="2" max="2" width="16.5" style="11" customWidth="1"/>
    <col min="3" max="3" width="53.125" style="11" customWidth="1"/>
    <col min="4" max="6" width="10" style="11" customWidth="1"/>
    <col min="7" max="7" width="14" style="6" customWidth="1"/>
    <col min="8" max="8" width="17.125" style="10" customWidth="1"/>
    <col min="9" max="9" width="14.5" style="10" customWidth="1"/>
    <col min="10" max="10" width="10.875" style="4"/>
    <col min="11" max="11" width="17.875" style="4" customWidth="1"/>
    <col min="12" max="16384" width="10.875" style="4"/>
  </cols>
  <sheetData>
    <row r="1" spans="1:22" s="2" customFormat="1" ht="66" customHeight="1">
      <c r="B1" s="1"/>
    </row>
    <row r="3" spans="1:22" s="1" customFormat="1" ht="24" customHeight="1">
      <c r="A3" s="113" t="s">
        <v>26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s="3" customFormat="1" ht="81" customHeight="1">
      <c r="A4" s="119" t="s">
        <v>10</v>
      </c>
      <c r="B4" s="119" t="s">
        <v>18</v>
      </c>
      <c r="C4" s="119" t="s">
        <v>19</v>
      </c>
      <c r="D4" s="119" t="s">
        <v>12</v>
      </c>
      <c r="E4" s="119" t="s">
        <v>13</v>
      </c>
      <c r="F4" s="119" t="s">
        <v>14</v>
      </c>
      <c r="G4" s="119" t="s">
        <v>27</v>
      </c>
      <c r="H4" s="102" t="s">
        <v>37</v>
      </c>
      <c r="I4" s="102" t="s">
        <v>5</v>
      </c>
      <c r="J4" s="119" t="s">
        <v>4</v>
      </c>
      <c r="K4" s="123" t="s">
        <v>7</v>
      </c>
    </row>
    <row r="5" spans="1:22" s="3" customFormat="1" ht="50.25" customHeight="1">
      <c r="A5" s="119"/>
      <c r="B5" s="119"/>
      <c r="C5" s="119"/>
      <c r="D5" s="119"/>
      <c r="E5" s="119"/>
      <c r="F5" s="119"/>
      <c r="G5" s="119"/>
      <c r="H5" s="102" t="s">
        <v>25</v>
      </c>
      <c r="I5" s="102" t="s">
        <v>6</v>
      </c>
      <c r="J5" s="123"/>
      <c r="K5" s="123"/>
    </row>
    <row r="6" spans="1:22" ht="15" customHeight="1">
      <c r="A6" s="110" t="s">
        <v>124</v>
      </c>
      <c r="B6" s="120"/>
      <c r="C6" s="72">
        <f>'CHARGE ACTUELLE'!B6</f>
        <v>0</v>
      </c>
      <c r="D6" s="73"/>
      <c r="E6" s="130"/>
      <c r="F6" s="55">
        <f>IF(D6&lt;&gt;"",D6*'Base de travail'!$C$9/'Base de travail'!$C$8,IF(E6&lt;&gt;"",E6*'Base de travail'!$C$9,0))</f>
        <v>0</v>
      </c>
      <c r="G6" s="74">
        <f>F6-'CHARGE ACTUELLE'!E6</f>
        <v>0</v>
      </c>
      <c r="H6" s="73"/>
      <c r="I6" s="73"/>
      <c r="J6" s="75"/>
      <c r="K6" s="76"/>
    </row>
    <row r="7" spans="1:22">
      <c r="A7" s="111"/>
      <c r="B7" s="128"/>
      <c r="C7" s="77">
        <f>'CHARGE ACTUELLE'!B7</f>
        <v>0</v>
      </c>
      <c r="D7" s="78"/>
      <c r="E7" s="131"/>
      <c r="F7" s="79">
        <f>IF(D7&lt;&gt;"",D7*'Base de travail'!$C$9/'Base de travail'!$C$8,IF(E7&lt;&gt;"",E7*'Base de travail'!$C$9,0))</f>
        <v>0</v>
      </c>
      <c r="G7" s="79">
        <f>F7-'CHARGE ACTUELLE'!E7</f>
        <v>0</v>
      </c>
      <c r="H7" s="78"/>
      <c r="I7" s="78"/>
      <c r="J7" s="80"/>
      <c r="K7" s="81"/>
    </row>
    <row r="8" spans="1:22">
      <c r="A8" s="111"/>
      <c r="B8" s="128"/>
      <c r="C8" s="77">
        <f>'CHARGE ACTUELLE'!B8</f>
        <v>0</v>
      </c>
      <c r="D8" s="78"/>
      <c r="E8" s="131"/>
      <c r="F8" s="79">
        <f>IF(D8&lt;&gt;"",D8*'Base de travail'!$C$9/'Base de travail'!$C$8,IF(E8&lt;&gt;"",E8*'Base de travail'!$C$9,0))</f>
        <v>0</v>
      </c>
      <c r="G8" s="79">
        <f>F8-'CHARGE ACTUELLE'!E8</f>
        <v>0</v>
      </c>
      <c r="H8" s="78"/>
      <c r="I8" s="78"/>
      <c r="J8" s="80"/>
      <c r="K8" s="81"/>
    </row>
    <row r="9" spans="1:22">
      <c r="A9" s="111"/>
      <c r="B9" s="128"/>
      <c r="C9" s="77">
        <f>'CHARGE ACTUELLE'!B9</f>
        <v>0</v>
      </c>
      <c r="D9" s="78"/>
      <c r="E9" s="131"/>
      <c r="F9" s="79">
        <f>IF(D9&lt;&gt;"",D9*'Base de travail'!$C$9/'Base de travail'!$C$8,IF(E9&lt;&gt;"",E9*'Base de travail'!$C$9,0))</f>
        <v>0</v>
      </c>
      <c r="G9" s="79">
        <f>F9-'CHARGE ACTUELLE'!E9</f>
        <v>0</v>
      </c>
      <c r="H9" s="78"/>
      <c r="I9" s="78"/>
      <c r="J9" s="80"/>
      <c r="K9" s="81"/>
    </row>
    <row r="10" spans="1:22">
      <c r="A10" s="111"/>
      <c r="B10" s="128"/>
      <c r="C10" s="77">
        <f>'CHARGE ACTUELLE'!B10</f>
        <v>0</v>
      </c>
      <c r="D10" s="78"/>
      <c r="E10" s="131"/>
      <c r="F10" s="79">
        <f>IF(D10&lt;&gt;"",D10*'Base de travail'!$C$9/'Base de travail'!$C$8,IF(E10&lt;&gt;"",E10*'Base de travail'!$C$9,0))</f>
        <v>0</v>
      </c>
      <c r="G10" s="79">
        <f>F10-'CHARGE ACTUELLE'!E10</f>
        <v>0</v>
      </c>
      <c r="H10" s="78"/>
      <c r="I10" s="78"/>
      <c r="J10" s="80"/>
      <c r="K10" s="81"/>
    </row>
    <row r="11" spans="1:22">
      <c r="A11" s="111"/>
      <c r="B11" s="128"/>
      <c r="C11" s="77">
        <f>'CHARGE ACTUELLE'!B11</f>
        <v>0</v>
      </c>
      <c r="D11" s="78"/>
      <c r="E11" s="131"/>
      <c r="F11" s="79">
        <f>IF(D11&lt;&gt;"",D11*'Base de travail'!$C$9/'Base de travail'!$C$8,IF(E11&lt;&gt;"",E11*'Base de travail'!$C$9,0))</f>
        <v>0</v>
      </c>
      <c r="G11" s="79">
        <f>F11-'CHARGE ACTUELLE'!E11</f>
        <v>0</v>
      </c>
      <c r="H11" s="78"/>
      <c r="I11" s="78"/>
      <c r="J11" s="80"/>
      <c r="K11" s="81"/>
    </row>
    <row r="12" spans="1:22">
      <c r="A12" s="111"/>
      <c r="B12" s="128"/>
      <c r="C12" s="77">
        <f>'CHARGE ACTUELLE'!B12</f>
        <v>0</v>
      </c>
      <c r="D12" s="78"/>
      <c r="E12" s="131"/>
      <c r="F12" s="79">
        <f>IF(D12&lt;&gt;"",D12*'Base de travail'!$C$9/'Base de travail'!$C$8,IF(E12&lt;&gt;"",E12*'Base de travail'!$C$9,0))</f>
        <v>0</v>
      </c>
      <c r="G12" s="79">
        <f>F12-'CHARGE ACTUELLE'!E12</f>
        <v>0</v>
      </c>
      <c r="H12" s="78"/>
      <c r="I12" s="78"/>
      <c r="J12" s="80"/>
      <c r="K12" s="81"/>
    </row>
    <row r="13" spans="1:22">
      <c r="A13" s="111"/>
      <c r="B13" s="128"/>
      <c r="C13" s="77">
        <f>'CHARGE ACTUELLE'!B13</f>
        <v>0</v>
      </c>
      <c r="D13" s="78"/>
      <c r="E13" s="131"/>
      <c r="F13" s="79">
        <f>IF(D13&lt;&gt;"",D13*'Base de travail'!$C$9/'Base de travail'!$C$8,IF(E13&lt;&gt;"",E13*'Base de travail'!$C$9,0))</f>
        <v>0</v>
      </c>
      <c r="G13" s="79">
        <f>F13-'CHARGE ACTUELLE'!E13</f>
        <v>0</v>
      </c>
      <c r="H13" s="78"/>
      <c r="I13" s="78"/>
      <c r="J13" s="80"/>
      <c r="K13" s="81"/>
    </row>
    <row r="14" spans="1:22">
      <c r="A14" s="111"/>
      <c r="B14" s="128"/>
      <c r="C14" s="77">
        <f>'CHARGE ACTUELLE'!B14</f>
        <v>0</v>
      </c>
      <c r="D14" s="78"/>
      <c r="E14" s="131"/>
      <c r="F14" s="79">
        <f>IF(D14&lt;&gt;"",D14*'Base de travail'!$C$9/'Base de travail'!$C$8,IF(E14&lt;&gt;"",E14*'Base de travail'!$C$9,0))</f>
        <v>0</v>
      </c>
      <c r="G14" s="79">
        <f>F14-'CHARGE ACTUELLE'!E14</f>
        <v>0</v>
      </c>
      <c r="H14" s="78"/>
      <c r="I14" s="78"/>
      <c r="J14" s="80"/>
      <c r="K14" s="81"/>
    </row>
    <row r="15" spans="1:22">
      <c r="A15" s="111"/>
      <c r="B15" s="128"/>
      <c r="C15" s="77">
        <f>'CHARGE ACTUELLE'!B15</f>
        <v>0</v>
      </c>
      <c r="D15" s="78"/>
      <c r="E15" s="131"/>
      <c r="F15" s="79">
        <f>IF(D15&lt;&gt;"",D15*'Base de travail'!$C$9/'Base de travail'!$C$8,IF(E15&lt;&gt;"",E15*'Base de travail'!$C$9,0))</f>
        <v>0</v>
      </c>
      <c r="G15" s="79">
        <f>F15-'CHARGE ACTUELLE'!E15</f>
        <v>0</v>
      </c>
      <c r="H15" s="78"/>
      <c r="I15" s="78"/>
      <c r="J15" s="80"/>
      <c r="K15" s="81"/>
    </row>
    <row r="16" spans="1:22">
      <c r="A16" s="111"/>
      <c r="B16" s="128"/>
      <c r="C16" s="77">
        <f>'CHARGE ACTUELLE'!B16</f>
        <v>0</v>
      </c>
      <c r="D16" s="78"/>
      <c r="E16" s="131"/>
      <c r="F16" s="79">
        <f>IF(D16&lt;&gt;"",D16*'Base de travail'!$C$9/'Base de travail'!$C$8,IF(E16&lt;&gt;"",E16*'Base de travail'!$C$9,0))</f>
        <v>0</v>
      </c>
      <c r="G16" s="79">
        <f>F16-'CHARGE ACTUELLE'!E16</f>
        <v>0</v>
      </c>
      <c r="H16" s="78"/>
      <c r="I16" s="78"/>
      <c r="J16" s="80"/>
      <c r="K16" s="81"/>
    </row>
    <row r="17" spans="1:11">
      <c r="A17" s="111"/>
      <c r="B17" s="128"/>
      <c r="C17" s="77">
        <f>'CHARGE ACTUELLE'!B17</f>
        <v>0</v>
      </c>
      <c r="D17" s="78"/>
      <c r="E17" s="131"/>
      <c r="F17" s="79">
        <f>IF(D17&lt;&gt;"",D17*'Base de travail'!$C$9/'Base de travail'!$C$8,IF(E17&lt;&gt;"",E17*'Base de travail'!$C$9,0))</f>
        <v>0</v>
      </c>
      <c r="G17" s="79">
        <f>F17-'CHARGE ACTUELLE'!E17</f>
        <v>0</v>
      </c>
      <c r="H17" s="78"/>
      <c r="I17" s="78"/>
      <c r="J17" s="80"/>
      <c r="K17" s="81"/>
    </row>
    <row r="18" spans="1:11">
      <c r="A18" s="111"/>
      <c r="B18" s="128"/>
      <c r="C18" s="77">
        <f>'CHARGE ACTUELLE'!B18</f>
        <v>0</v>
      </c>
      <c r="D18" s="78"/>
      <c r="E18" s="131"/>
      <c r="F18" s="79">
        <f>IF(D18&lt;&gt;"",D18*'Base de travail'!$C$9/'Base de travail'!$C$8,IF(E18&lt;&gt;"",E18*'Base de travail'!$C$9,0))</f>
        <v>0</v>
      </c>
      <c r="G18" s="79">
        <f>F18-'CHARGE ACTUELLE'!E18</f>
        <v>0</v>
      </c>
      <c r="H18" s="78"/>
      <c r="I18" s="78"/>
      <c r="J18" s="80"/>
      <c r="K18" s="81"/>
    </row>
    <row r="19" spans="1:11">
      <c r="A19" s="111"/>
      <c r="B19" s="128"/>
      <c r="C19" s="77">
        <f>'CHARGE ACTUELLE'!B19</f>
        <v>0</v>
      </c>
      <c r="D19" s="78"/>
      <c r="E19" s="131"/>
      <c r="F19" s="79">
        <f>IF(D19&lt;&gt;"",D19*'Base de travail'!$C$9/'Base de travail'!$C$8,IF(E19&lt;&gt;"",E19*'Base de travail'!$C$9,0))</f>
        <v>0</v>
      </c>
      <c r="G19" s="79">
        <f>F19-'CHARGE ACTUELLE'!E19</f>
        <v>0</v>
      </c>
      <c r="H19" s="78"/>
      <c r="I19" s="78"/>
      <c r="J19" s="80"/>
      <c r="K19" s="81"/>
    </row>
    <row r="20" spans="1:11">
      <c r="A20" s="111"/>
      <c r="B20" s="128"/>
      <c r="C20" s="77">
        <f>'CHARGE ACTUELLE'!B20</f>
        <v>0</v>
      </c>
      <c r="D20" s="78"/>
      <c r="E20" s="131"/>
      <c r="F20" s="79">
        <f>IF(D20&lt;&gt;"",D20*'Base de travail'!$C$9/'Base de travail'!$C$8,IF(E20&lt;&gt;"",E20*'Base de travail'!$C$9,0))</f>
        <v>0</v>
      </c>
      <c r="G20" s="79">
        <f>F20-'CHARGE ACTUELLE'!E20</f>
        <v>0</v>
      </c>
      <c r="H20" s="78"/>
      <c r="I20" s="78"/>
      <c r="J20" s="80"/>
      <c r="K20" s="81"/>
    </row>
    <row r="21" spans="1:11">
      <c r="A21" s="111"/>
      <c r="B21" s="128"/>
      <c r="C21" s="77">
        <f>'CHARGE ACTUELLE'!B21</f>
        <v>0</v>
      </c>
      <c r="D21" s="78"/>
      <c r="E21" s="131"/>
      <c r="F21" s="79">
        <f>IF(D21&lt;&gt;"",D21*'Base de travail'!$C$9/'Base de travail'!$C$8,IF(E21&lt;&gt;"",E21*'Base de travail'!$C$9,0))</f>
        <v>0</v>
      </c>
      <c r="G21" s="79">
        <f>F21-'CHARGE ACTUELLE'!E21</f>
        <v>0</v>
      </c>
      <c r="H21" s="78"/>
      <c r="I21" s="78"/>
      <c r="J21" s="80"/>
      <c r="K21" s="81"/>
    </row>
    <row r="22" spans="1:11">
      <c r="A22" s="111"/>
      <c r="B22" s="128"/>
      <c r="C22" s="77">
        <f>'CHARGE ACTUELLE'!B22</f>
        <v>0</v>
      </c>
      <c r="D22" s="78"/>
      <c r="E22" s="131"/>
      <c r="F22" s="79">
        <f>IF(D22&lt;&gt;"",D22*'Base de travail'!$C$9/'Base de travail'!$C$8,IF(E22&lt;&gt;"",E22*'Base de travail'!$C$9,0))</f>
        <v>0</v>
      </c>
      <c r="G22" s="79">
        <f>F22-'CHARGE ACTUELLE'!E22</f>
        <v>0</v>
      </c>
      <c r="H22" s="78"/>
      <c r="I22" s="78"/>
      <c r="J22" s="80"/>
      <c r="K22" s="81"/>
    </row>
    <row r="23" spans="1:11">
      <c r="A23" s="111"/>
      <c r="B23" s="128"/>
      <c r="C23" s="77">
        <f>'CHARGE ACTUELLE'!B23</f>
        <v>0</v>
      </c>
      <c r="D23" s="78"/>
      <c r="E23" s="131"/>
      <c r="F23" s="79">
        <f>IF(D23&lt;&gt;"",D23*'Base de travail'!$C$9/'Base de travail'!$C$8,IF(E23&lt;&gt;"",E23*'Base de travail'!$C$9,0))</f>
        <v>0</v>
      </c>
      <c r="G23" s="79">
        <f>F23-'CHARGE ACTUELLE'!E23</f>
        <v>0</v>
      </c>
      <c r="H23" s="78"/>
      <c r="I23" s="78"/>
      <c r="J23" s="80"/>
      <c r="K23" s="81"/>
    </row>
    <row r="24" spans="1:11" ht="13.5" customHeight="1">
      <c r="A24" s="111"/>
      <c r="B24" s="128"/>
      <c r="C24" s="77">
        <f>'CHARGE ACTUELLE'!B24</f>
        <v>0</v>
      </c>
      <c r="D24" s="78"/>
      <c r="E24" s="131"/>
      <c r="F24" s="79">
        <f>IF(D24&lt;&gt;"",D24*'Base de travail'!$C$9/'Base de travail'!$C$8,IF(E24&lt;&gt;"",E24*'Base de travail'!$C$9,0))</f>
        <v>0</v>
      </c>
      <c r="G24" s="79">
        <f>F24-'CHARGE ACTUELLE'!E24</f>
        <v>0</v>
      </c>
      <c r="H24" s="78"/>
      <c r="I24" s="78"/>
      <c r="J24" s="80"/>
      <c r="K24" s="81"/>
    </row>
    <row r="25" spans="1:11" ht="13.5" customHeight="1">
      <c r="A25" s="111"/>
      <c r="B25" s="128"/>
      <c r="C25" s="77">
        <f>'CHARGE ACTUELLE'!B25</f>
        <v>0</v>
      </c>
      <c r="D25" s="78"/>
      <c r="E25" s="131"/>
      <c r="F25" s="79">
        <f>IF(D25&lt;&gt;"",D25*'Base de travail'!$C$9/'Base de travail'!$C$8,IF(E25&lt;&gt;"",E25*'Base de travail'!$C$9,0))</f>
        <v>0</v>
      </c>
      <c r="G25" s="79">
        <f>F25-'CHARGE ACTUELLE'!E25</f>
        <v>0</v>
      </c>
      <c r="H25" s="78"/>
      <c r="I25" s="78"/>
      <c r="J25" s="80"/>
      <c r="K25" s="81"/>
    </row>
    <row r="26" spans="1:11" ht="13.5" customHeight="1">
      <c r="A26" s="111"/>
      <c r="B26" s="128"/>
      <c r="C26" s="77">
        <f>'CHARGE ACTUELLE'!B26</f>
        <v>0</v>
      </c>
      <c r="D26" s="78"/>
      <c r="E26" s="131"/>
      <c r="F26" s="79">
        <f>IF(D26&lt;&gt;"",D26*'Base de travail'!$C$9/'Base de travail'!$C$8,IF(E26&lt;&gt;"",E26*'Base de travail'!$C$9,0))</f>
        <v>0</v>
      </c>
      <c r="G26" s="79">
        <f>F26-'CHARGE ACTUELLE'!E26</f>
        <v>0</v>
      </c>
      <c r="H26" s="78"/>
      <c r="I26" s="78"/>
      <c r="J26" s="80"/>
      <c r="K26" s="81"/>
    </row>
    <row r="27" spans="1:11" ht="13.5" customHeight="1">
      <c r="A27" s="111"/>
      <c r="B27" s="128"/>
      <c r="C27" s="77">
        <f>'CHARGE ACTUELLE'!B27</f>
        <v>0</v>
      </c>
      <c r="D27" s="78"/>
      <c r="E27" s="131"/>
      <c r="F27" s="79">
        <f>IF(D27&lt;&gt;"",D27*'Base de travail'!$C$9/'Base de travail'!$C$8,IF(E27&lt;&gt;"",E27*'Base de travail'!$C$9,0))</f>
        <v>0</v>
      </c>
      <c r="G27" s="79">
        <f>F27-'CHARGE ACTUELLE'!E27</f>
        <v>0</v>
      </c>
      <c r="H27" s="78"/>
      <c r="I27" s="78"/>
      <c r="J27" s="80"/>
      <c r="K27" s="81"/>
    </row>
    <row r="28" spans="1:11" ht="13.5" customHeight="1">
      <c r="A28" s="111"/>
      <c r="B28" s="128"/>
      <c r="C28" s="82"/>
      <c r="D28" s="83"/>
      <c r="E28" s="132"/>
      <c r="F28" s="84">
        <f>IF(D28&lt;&gt;"",D28*'Base de travail'!$C$9/'Base de travail'!$C$8,IF(E28&lt;&gt;"",E28*'Base de travail'!$C$9,0))</f>
        <v>0</v>
      </c>
      <c r="G28" s="84"/>
      <c r="H28" s="83"/>
      <c r="I28" s="83"/>
      <c r="J28" s="85"/>
      <c r="K28" s="86"/>
    </row>
    <row r="29" spans="1:11" ht="13.5" customHeight="1">
      <c r="A29" s="111"/>
      <c r="B29" s="128"/>
      <c r="C29" s="82"/>
      <c r="D29" s="83"/>
      <c r="E29" s="132"/>
      <c r="F29" s="84">
        <f>IF(D29&lt;&gt;"",D29*'Base de travail'!$C$9/'Base de travail'!$C$8,IF(E29&lt;&gt;"",E29*'Base de travail'!$C$9,0))</f>
        <v>0</v>
      </c>
      <c r="G29" s="84"/>
      <c r="H29" s="83"/>
      <c r="I29" s="83"/>
      <c r="J29" s="85"/>
      <c r="K29" s="86"/>
    </row>
    <row r="30" spans="1:11" ht="13.5" customHeight="1">
      <c r="A30" s="111"/>
      <c r="B30" s="128"/>
      <c r="C30" s="82"/>
      <c r="D30" s="83"/>
      <c r="E30" s="132"/>
      <c r="F30" s="84">
        <f>IF(D30&lt;&gt;"",D30*'Base de travail'!$C$9/'Base de travail'!$C$8,IF(E30&lt;&gt;"",E30*'Base de travail'!$C$9,0))</f>
        <v>0</v>
      </c>
      <c r="G30" s="84"/>
      <c r="H30" s="83"/>
      <c r="I30" s="83"/>
      <c r="J30" s="85"/>
      <c r="K30" s="86"/>
    </row>
    <row r="31" spans="1:11" ht="13.5" customHeight="1">
      <c r="A31" s="111"/>
      <c r="B31" s="128"/>
      <c r="C31" s="82"/>
      <c r="D31" s="83"/>
      <c r="E31" s="132"/>
      <c r="F31" s="84">
        <f>IF(D31&lt;&gt;"",D31*'Base de travail'!$C$9/'Base de travail'!$C$8,IF(E31&lt;&gt;"",E31*'Base de travail'!$C$9,0))</f>
        <v>0</v>
      </c>
      <c r="G31" s="84"/>
      <c r="H31" s="83"/>
      <c r="I31" s="83"/>
      <c r="J31" s="85"/>
      <c r="K31" s="86"/>
    </row>
    <row r="32" spans="1:11" ht="13.5" customHeight="1">
      <c r="A32" s="112"/>
      <c r="B32" s="129"/>
      <c r="C32" s="87"/>
      <c r="D32" s="88"/>
      <c r="E32" s="133"/>
      <c r="F32" s="89">
        <f>IF(D32&lt;&gt;"",D32*'Base de travail'!$C$9/'Base de travail'!$C$8,IF(E32&lt;&gt;"",E32*'Base de travail'!$C$9,0))</f>
        <v>0</v>
      </c>
      <c r="G32" s="89"/>
      <c r="H32" s="88"/>
      <c r="I32" s="88"/>
      <c r="J32" s="90"/>
      <c r="K32" s="91"/>
    </row>
    <row r="33" spans="1:11" ht="13.5" customHeight="1">
      <c r="A33" s="110" t="s">
        <v>40</v>
      </c>
      <c r="B33" s="120"/>
      <c r="C33" s="72">
        <f>'CHARGE ACTUELLE'!B28</f>
        <v>0</v>
      </c>
      <c r="D33" s="73"/>
      <c r="E33" s="134"/>
      <c r="F33" s="104">
        <f>IF(D33&lt;&gt;"",D33*'Base de travail'!$C$9/'Base de travail'!$C$8,IF(E33&lt;&gt;"",E33*'Base de travail'!$C$9,0))</f>
        <v>0</v>
      </c>
      <c r="G33" s="74">
        <f>F33-'CHARGE ACTUELLE'!E28</f>
        <v>0</v>
      </c>
      <c r="H33" s="73"/>
      <c r="I33" s="73"/>
      <c r="J33" s="76"/>
      <c r="K33" s="76"/>
    </row>
    <row r="34" spans="1:11" ht="13.5" customHeight="1">
      <c r="A34" s="111"/>
      <c r="B34" s="128"/>
      <c r="C34" s="77">
        <f>'CHARGE ACTUELLE'!B29</f>
        <v>0</v>
      </c>
      <c r="D34" s="78"/>
      <c r="E34" s="135"/>
      <c r="F34" s="79">
        <f>IF(D34&lt;&gt;"",D34*'Base de travail'!$C$9/'Base de travail'!$C$8,IF(E34&lt;&gt;"",E34*'Base de travail'!$C$9,0))</f>
        <v>0</v>
      </c>
      <c r="G34" s="79">
        <f>F34-'CHARGE ACTUELLE'!E29</f>
        <v>0</v>
      </c>
      <c r="H34" s="78"/>
      <c r="I34" s="78"/>
      <c r="J34" s="81"/>
      <c r="K34" s="81"/>
    </row>
    <row r="35" spans="1:11" ht="17.25" customHeight="1">
      <c r="A35" s="111"/>
      <c r="B35" s="128"/>
      <c r="C35" s="77">
        <f>'CHARGE ACTUELLE'!B30</f>
        <v>0</v>
      </c>
      <c r="D35" s="78"/>
      <c r="E35" s="135"/>
      <c r="F35" s="79">
        <f>IF(D35&lt;&gt;"",D35*'Base de travail'!$C$9/'Base de travail'!$C$8,IF(E35&lt;&gt;"",E35*'Base de travail'!$C$9,0))</f>
        <v>0</v>
      </c>
      <c r="G35" s="79">
        <f>F35-'CHARGE ACTUELLE'!E30</f>
        <v>0</v>
      </c>
      <c r="H35" s="78"/>
      <c r="I35" s="78"/>
      <c r="J35" s="81"/>
      <c r="K35" s="81"/>
    </row>
    <row r="36" spans="1:11">
      <c r="A36" s="111"/>
      <c r="B36" s="128"/>
      <c r="C36" s="77">
        <f>'CHARGE ACTUELLE'!B31</f>
        <v>0</v>
      </c>
      <c r="D36" s="78"/>
      <c r="E36" s="135"/>
      <c r="F36" s="79">
        <f>IF(D36&lt;&gt;"",D36*'Base de travail'!$C$9/'Base de travail'!$C$8,IF(E36&lt;&gt;"",E36*'Base de travail'!$C$9,0))</f>
        <v>0</v>
      </c>
      <c r="G36" s="79">
        <f>F36-'CHARGE ACTUELLE'!E31</f>
        <v>0</v>
      </c>
      <c r="H36" s="78"/>
      <c r="I36" s="78"/>
      <c r="J36" s="81"/>
      <c r="K36" s="81"/>
    </row>
    <row r="37" spans="1:11" ht="17.25" customHeight="1">
      <c r="A37" s="111"/>
      <c r="B37" s="128"/>
      <c r="C37" s="77">
        <f>'CHARGE ACTUELLE'!B32</f>
        <v>0</v>
      </c>
      <c r="D37" s="78"/>
      <c r="E37" s="135"/>
      <c r="F37" s="79">
        <f>IF(D37&lt;&gt;"",D37*'Base de travail'!$C$9/'Base de travail'!$C$8,IF(E37&lt;&gt;"",E37*'Base de travail'!$C$9,0))</f>
        <v>0</v>
      </c>
      <c r="G37" s="79">
        <f>F37-'CHARGE ACTUELLE'!E32</f>
        <v>0</v>
      </c>
      <c r="H37" s="78"/>
      <c r="I37" s="78"/>
      <c r="J37" s="81"/>
      <c r="K37" s="81"/>
    </row>
    <row r="38" spans="1:11" ht="13.5" customHeight="1">
      <c r="A38" s="111"/>
      <c r="B38" s="128"/>
      <c r="C38" s="77">
        <f>'CHARGE ACTUELLE'!B33</f>
        <v>0</v>
      </c>
      <c r="D38" s="78"/>
      <c r="E38" s="135"/>
      <c r="F38" s="79">
        <f>IF(D38&lt;&gt;"",D38*'Base de travail'!$C$9/'Base de travail'!$C$8,IF(E38&lt;&gt;"",E38*'Base de travail'!$C$9,0))</f>
        <v>0</v>
      </c>
      <c r="G38" s="79">
        <f>F38-'CHARGE ACTUELLE'!E33</f>
        <v>0</v>
      </c>
      <c r="H38" s="78"/>
      <c r="I38" s="78"/>
      <c r="J38" s="81"/>
      <c r="K38" s="81"/>
    </row>
    <row r="39" spans="1:11" ht="15" customHeight="1">
      <c r="A39" s="111"/>
      <c r="B39" s="128"/>
      <c r="C39" s="77">
        <f>'CHARGE ACTUELLE'!B34</f>
        <v>0</v>
      </c>
      <c r="D39" s="78"/>
      <c r="E39" s="135"/>
      <c r="F39" s="79">
        <f>IF(D39&lt;&gt;"",D39*'Base de travail'!$C$9/'Base de travail'!$C$8,IF(E39&lt;&gt;"",E39*'Base de travail'!$C$9,0))</f>
        <v>0</v>
      </c>
      <c r="G39" s="79">
        <f>F39-'CHARGE ACTUELLE'!E34</f>
        <v>0</v>
      </c>
      <c r="H39" s="78"/>
      <c r="I39" s="78"/>
      <c r="J39" s="81"/>
      <c r="K39" s="81"/>
    </row>
    <row r="40" spans="1:11" ht="13.5" customHeight="1">
      <c r="A40" s="111"/>
      <c r="B40" s="128"/>
      <c r="C40" s="77">
        <f>'CHARGE ACTUELLE'!B35</f>
        <v>0</v>
      </c>
      <c r="D40" s="78"/>
      <c r="E40" s="135"/>
      <c r="F40" s="79">
        <f>IF(D40&lt;&gt;"",D40*'Base de travail'!$C$9/'Base de travail'!$C$8,IF(E40&lt;&gt;"",E40*'Base de travail'!$C$9,0))</f>
        <v>0</v>
      </c>
      <c r="G40" s="79">
        <f>F40-'CHARGE ACTUELLE'!E35</f>
        <v>0</v>
      </c>
      <c r="H40" s="78"/>
      <c r="I40" s="78"/>
      <c r="J40" s="81"/>
      <c r="K40" s="81"/>
    </row>
    <row r="41" spans="1:11" ht="17.25" customHeight="1">
      <c r="A41" s="111"/>
      <c r="B41" s="128"/>
      <c r="C41" s="77">
        <f>'CHARGE ACTUELLE'!B36</f>
        <v>0</v>
      </c>
      <c r="D41" s="78"/>
      <c r="E41" s="135"/>
      <c r="F41" s="79">
        <f>IF(D41&lt;&gt;"",D41*'Base de travail'!$C$9/'Base de travail'!$C$8,IF(E41&lt;&gt;"",E41*'Base de travail'!$C$9,0))</f>
        <v>0</v>
      </c>
      <c r="G41" s="79">
        <f>F41-'CHARGE ACTUELLE'!E36</f>
        <v>0</v>
      </c>
      <c r="H41" s="78"/>
      <c r="I41" s="78"/>
      <c r="J41" s="81"/>
      <c r="K41" s="81"/>
    </row>
    <row r="42" spans="1:11" ht="15.75" customHeight="1">
      <c r="A42" s="111"/>
      <c r="B42" s="128"/>
      <c r="C42" s="77">
        <f>'CHARGE ACTUELLE'!B37</f>
        <v>0</v>
      </c>
      <c r="D42" s="78"/>
      <c r="E42" s="135"/>
      <c r="F42" s="79">
        <f>IF(D42&lt;&gt;"",D42*'Base de travail'!$C$9/'Base de travail'!$C$8,IF(E42&lt;&gt;"",E42*'Base de travail'!$C$9,0))</f>
        <v>0</v>
      </c>
      <c r="G42" s="79">
        <f>F42-'CHARGE ACTUELLE'!E37</f>
        <v>0</v>
      </c>
      <c r="H42" s="78"/>
      <c r="I42" s="78"/>
      <c r="J42" s="81"/>
      <c r="K42" s="81"/>
    </row>
    <row r="43" spans="1:11" ht="13.5" customHeight="1">
      <c r="A43" s="111"/>
      <c r="B43" s="128"/>
      <c r="C43" s="77">
        <f>'CHARGE ACTUELLE'!B38</f>
        <v>0</v>
      </c>
      <c r="D43" s="78"/>
      <c r="E43" s="135"/>
      <c r="F43" s="79">
        <f>IF(D43&lt;&gt;"",D43*'Base de travail'!$C$9/'Base de travail'!$C$8,IF(E43&lt;&gt;"",E43*'Base de travail'!$C$9,0))</f>
        <v>0</v>
      </c>
      <c r="G43" s="79">
        <f>F43-'CHARGE ACTUELLE'!E38</f>
        <v>0</v>
      </c>
      <c r="H43" s="78"/>
      <c r="I43" s="78"/>
      <c r="J43" s="81"/>
      <c r="K43" s="81"/>
    </row>
    <row r="44" spans="1:11" ht="13.5" customHeight="1">
      <c r="A44" s="111"/>
      <c r="B44" s="128"/>
      <c r="C44" s="77">
        <f>'CHARGE ACTUELLE'!B39</f>
        <v>0</v>
      </c>
      <c r="D44" s="78"/>
      <c r="E44" s="135"/>
      <c r="F44" s="79">
        <f>IF(D44&lt;&gt;"",D44*'Base de travail'!$C$9/'Base de travail'!$C$8,IF(E44&lt;&gt;"",E44*'Base de travail'!$C$9,0))</f>
        <v>0</v>
      </c>
      <c r="G44" s="79">
        <f>F44-'CHARGE ACTUELLE'!E39</f>
        <v>0</v>
      </c>
      <c r="H44" s="78"/>
      <c r="I44" s="78"/>
      <c r="J44" s="81"/>
      <c r="K44" s="81"/>
    </row>
    <row r="45" spans="1:11" ht="13.5" customHeight="1">
      <c r="A45" s="111"/>
      <c r="B45" s="128"/>
      <c r="C45" s="77">
        <f>'CHARGE ACTUELLE'!B40</f>
        <v>0</v>
      </c>
      <c r="D45" s="78"/>
      <c r="E45" s="135"/>
      <c r="F45" s="79">
        <f>IF(D45&lt;&gt;"",D45*'Base de travail'!$C$9/'Base de travail'!$C$8,IF(E45&lt;&gt;"",E45*'Base de travail'!$C$9,0))</f>
        <v>0</v>
      </c>
      <c r="G45" s="79">
        <f>F45-'CHARGE ACTUELLE'!E40</f>
        <v>0</v>
      </c>
      <c r="H45" s="78"/>
      <c r="I45" s="78"/>
      <c r="J45" s="81"/>
      <c r="K45" s="81"/>
    </row>
    <row r="46" spans="1:11" ht="17.25" customHeight="1">
      <c r="A46" s="111"/>
      <c r="B46" s="128"/>
      <c r="C46" s="77">
        <f>'CHARGE ACTUELLE'!B41</f>
        <v>0</v>
      </c>
      <c r="D46" s="78"/>
      <c r="E46" s="135"/>
      <c r="F46" s="79">
        <f>IF(D46&lt;&gt;"",D46*'Base de travail'!$C$9/'Base de travail'!$C$8,IF(E46&lt;&gt;"",E46*'Base de travail'!$C$9,0))</f>
        <v>0</v>
      </c>
      <c r="G46" s="79">
        <f>F46-'CHARGE ACTUELLE'!E41</f>
        <v>0</v>
      </c>
      <c r="H46" s="78"/>
      <c r="I46" s="78"/>
      <c r="J46" s="81"/>
      <c r="K46" s="81"/>
    </row>
    <row r="47" spans="1:11" ht="13.5" customHeight="1">
      <c r="A47" s="111"/>
      <c r="B47" s="128"/>
      <c r="C47" s="77">
        <f>'CHARGE ACTUELLE'!B42</f>
        <v>0</v>
      </c>
      <c r="D47" s="78"/>
      <c r="E47" s="135"/>
      <c r="F47" s="79">
        <f>IF(D47&lt;&gt;"",D47*'Base de travail'!$C$9/'Base de travail'!$C$8,IF(E47&lt;&gt;"",E47*'Base de travail'!$C$9,0))</f>
        <v>0</v>
      </c>
      <c r="G47" s="79">
        <f>F47-'CHARGE ACTUELLE'!E42</f>
        <v>0</v>
      </c>
      <c r="H47" s="78"/>
      <c r="I47" s="78"/>
      <c r="J47" s="81"/>
      <c r="K47" s="81"/>
    </row>
    <row r="48" spans="1:11" ht="13.5" customHeight="1">
      <c r="A48" s="111"/>
      <c r="B48" s="128"/>
      <c r="C48" s="77">
        <f>'CHARGE ACTUELLE'!B43</f>
        <v>0</v>
      </c>
      <c r="D48" s="78"/>
      <c r="E48" s="135"/>
      <c r="F48" s="79">
        <f>IF(D48&lt;&gt;"",D48*'Base de travail'!$C$9/'Base de travail'!$C$8,IF(E48&lt;&gt;"",E48*'Base de travail'!$C$9,0))</f>
        <v>0</v>
      </c>
      <c r="G48" s="79">
        <f>F48-'CHARGE ACTUELLE'!E43</f>
        <v>0</v>
      </c>
      <c r="H48" s="78"/>
      <c r="I48" s="78"/>
      <c r="J48" s="81"/>
      <c r="K48" s="81"/>
    </row>
    <row r="49" spans="1:11" ht="13.5" customHeight="1">
      <c r="A49" s="111"/>
      <c r="B49" s="128"/>
      <c r="C49" s="77">
        <f>'CHARGE ACTUELLE'!B44</f>
        <v>0</v>
      </c>
      <c r="D49" s="78"/>
      <c r="E49" s="135"/>
      <c r="F49" s="79">
        <f>IF(D49&lt;&gt;"",D49*'Base de travail'!$C$9/'Base de travail'!$C$8,IF(E49&lt;&gt;"",E49*'Base de travail'!$C$9,0))</f>
        <v>0</v>
      </c>
      <c r="G49" s="79">
        <f>F49-'CHARGE ACTUELLE'!E44</f>
        <v>0</v>
      </c>
      <c r="H49" s="78"/>
      <c r="I49" s="78"/>
      <c r="J49" s="81"/>
      <c r="K49" s="81"/>
    </row>
    <row r="50" spans="1:11" ht="13.5" customHeight="1">
      <c r="A50" s="111"/>
      <c r="B50" s="128"/>
      <c r="C50" s="77">
        <f>'CHARGE ACTUELLE'!B45</f>
        <v>0</v>
      </c>
      <c r="D50" s="78"/>
      <c r="E50" s="135"/>
      <c r="F50" s="79">
        <f>IF(D50&lt;&gt;"",D50*'Base de travail'!$C$9/'Base de travail'!$C$8,IF(E50&lt;&gt;"",E50*'Base de travail'!$C$9,0))</f>
        <v>0</v>
      </c>
      <c r="G50" s="79">
        <f>F50-'CHARGE ACTUELLE'!E45</f>
        <v>0</v>
      </c>
      <c r="H50" s="78"/>
      <c r="I50" s="78"/>
      <c r="J50" s="81"/>
      <c r="K50" s="81"/>
    </row>
    <row r="51" spans="1:11" ht="13.5" customHeight="1">
      <c r="A51" s="111"/>
      <c r="B51" s="128"/>
      <c r="C51" s="77">
        <f>'CHARGE ACTUELLE'!B46</f>
        <v>0</v>
      </c>
      <c r="D51" s="78"/>
      <c r="E51" s="135"/>
      <c r="F51" s="79">
        <f>IF(D51&lt;&gt;"",D51*'Base de travail'!$C$9/'Base de travail'!$C$8,IF(E51&lt;&gt;"",E51*'Base de travail'!$C$9,0))</f>
        <v>0</v>
      </c>
      <c r="G51" s="79">
        <f>F51-'CHARGE ACTUELLE'!E46</f>
        <v>0</v>
      </c>
      <c r="H51" s="78"/>
      <c r="I51" s="78"/>
      <c r="J51" s="81"/>
      <c r="K51" s="81"/>
    </row>
    <row r="52" spans="1:11" ht="12.75" customHeight="1">
      <c r="A52" s="111"/>
      <c r="B52" s="128"/>
      <c r="C52" s="77">
        <f>'CHARGE ACTUELLE'!B47</f>
        <v>0</v>
      </c>
      <c r="D52" s="78"/>
      <c r="E52" s="135"/>
      <c r="F52" s="79">
        <f>IF(D52&lt;&gt;"",D52*'Base de travail'!$C$9/'Base de travail'!$C$8,IF(E52&lt;&gt;"",E52*'Base de travail'!$C$9,0))</f>
        <v>0</v>
      </c>
      <c r="G52" s="79">
        <f>F52-'CHARGE ACTUELLE'!E47</f>
        <v>0</v>
      </c>
      <c r="H52" s="78"/>
      <c r="I52" s="78"/>
      <c r="J52" s="81"/>
      <c r="K52" s="81"/>
    </row>
    <row r="53" spans="1:11" ht="18.75" customHeight="1">
      <c r="A53" s="111"/>
      <c r="B53" s="128"/>
      <c r="C53" s="82"/>
      <c r="D53" s="83"/>
      <c r="E53" s="136"/>
      <c r="F53" s="84">
        <f>IF(D53&lt;&gt;"",D53*'Base de travail'!$C$9/'Base de travail'!$C$8,IF(E53&lt;&gt;"",E53*'Base de travail'!$C$9,0))</f>
        <v>0</v>
      </c>
      <c r="G53" s="84"/>
      <c r="H53" s="83"/>
      <c r="I53" s="83"/>
      <c r="J53" s="86"/>
      <c r="K53" s="86"/>
    </row>
    <row r="54" spans="1:11" ht="17.25" customHeight="1">
      <c r="A54" s="111"/>
      <c r="B54" s="128"/>
      <c r="C54" s="82"/>
      <c r="D54" s="83"/>
      <c r="E54" s="136"/>
      <c r="F54" s="84">
        <f>IF(D54&lt;&gt;"",D54*'Base de travail'!$C$9/'Base de travail'!$C$8,IF(E54&lt;&gt;"",E54*'Base de travail'!$C$9,0))</f>
        <v>0</v>
      </c>
      <c r="G54" s="84"/>
      <c r="H54" s="83"/>
      <c r="I54" s="83"/>
      <c r="J54" s="86"/>
      <c r="K54" s="86"/>
    </row>
    <row r="55" spans="1:11" ht="18" customHeight="1">
      <c r="A55" s="111"/>
      <c r="B55" s="128"/>
      <c r="C55" s="82"/>
      <c r="D55" s="83"/>
      <c r="E55" s="136"/>
      <c r="F55" s="84">
        <f>IF(D55&lt;&gt;"",D55*'Base de travail'!$C$9/'Base de travail'!$C$8,IF(E55&lt;&gt;"",E55*'Base de travail'!$C$9,0))</f>
        <v>0</v>
      </c>
      <c r="G55" s="84"/>
      <c r="H55" s="83"/>
      <c r="I55" s="83"/>
      <c r="J55" s="86"/>
      <c r="K55" s="86"/>
    </row>
    <row r="56" spans="1:11" ht="12.75" customHeight="1">
      <c r="A56" s="111"/>
      <c r="B56" s="128"/>
      <c r="C56" s="82"/>
      <c r="D56" s="83"/>
      <c r="E56" s="136"/>
      <c r="F56" s="84">
        <f>IF(D56&lt;&gt;"",D56*'Base de travail'!$C$9/'Base de travail'!$C$8,IF(E56&lt;&gt;"",E56*'Base de travail'!$C$9,0))</f>
        <v>0</v>
      </c>
      <c r="G56" s="84"/>
      <c r="H56" s="83"/>
      <c r="I56" s="83"/>
      <c r="J56" s="86"/>
      <c r="K56" s="86"/>
    </row>
    <row r="57" spans="1:11" ht="12.75" customHeight="1">
      <c r="A57" s="111"/>
      <c r="B57" s="128"/>
      <c r="C57" s="82"/>
      <c r="D57" s="83"/>
      <c r="E57" s="136"/>
      <c r="F57" s="84">
        <f>IF(D57&lt;&gt;"",D57*'Base de travail'!$C$9/'Base de travail'!$C$8,IF(E57&lt;&gt;"",E57*'Base de travail'!$C$9,0))</f>
        <v>0</v>
      </c>
      <c r="G57" s="84"/>
      <c r="H57" s="83"/>
      <c r="I57" s="83"/>
      <c r="J57" s="86"/>
      <c r="K57" s="86"/>
    </row>
    <row r="58" spans="1:11" ht="12.75" customHeight="1">
      <c r="A58" s="112"/>
      <c r="B58" s="128"/>
      <c r="C58" s="87"/>
      <c r="D58" s="88"/>
      <c r="E58" s="137"/>
      <c r="F58" s="89">
        <f>IF(D58&lt;&gt;"",D58*'Base de travail'!$C$9/'Base de travail'!$C$8,IF(E58&lt;&gt;"",E58*'Base de travail'!$C$9,0))</f>
        <v>0</v>
      </c>
      <c r="G58" s="89"/>
      <c r="H58" s="88"/>
      <c r="I58" s="88"/>
      <c r="J58" s="91"/>
      <c r="K58" s="91"/>
    </row>
    <row r="59" spans="1:11" ht="15.75" customHeight="1">
      <c r="A59" s="110" t="s">
        <v>41</v>
      </c>
      <c r="B59" s="120"/>
      <c r="C59" s="72">
        <f>'CHARGE ACTUELLE'!B48</f>
        <v>0</v>
      </c>
      <c r="D59" s="73"/>
      <c r="E59" s="134"/>
      <c r="F59" s="104">
        <f>IF(D59&lt;&gt;"",D59*'Base de travail'!$C$9/'Base de travail'!$C$8,IF(E59&lt;&gt;"",E59*'Base de travail'!$C$9,0))</f>
        <v>0</v>
      </c>
      <c r="G59" s="74">
        <f>F59-'CHARGE ACTUELLE'!E48</f>
        <v>0</v>
      </c>
      <c r="H59" s="73"/>
      <c r="I59" s="73"/>
      <c r="J59" s="76"/>
      <c r="K59" s="76"/>
    </row>
    <row r="60" spans="1:11">
      <c r="A60" s="111"/>
      <c r="B60" s="128"/>
      <c r="C60" s="77">
        <f>'CHARGE ACTUELLE'!B49</f>
        <v>0</v>
      </c>
      <c r="D60" s="78"/>
      <c r="E60" s="135"/>
      <c r="F60" s="79">
        <f>IF(D60&lt;&gt;"",D60*'Base de travail'!$C$9/'Base de travail'!$C$8,IF(E60&lt;&gt;"",E60*'Base de travail'!$C$9,0))</f>
        <v>0</v>
      </c>
      <c r="G60" s="79">
        <f>F60-'CHARGE ACTUELLE'!E49</f>
        <v>0</v>
      </c>
      <c r="H60" s="78"/>
      <c r="I60" s="78"/>
      <c r="J60" s="81"/>
      <c r="K60" s="81"/>
    </row>
    <row r="61" spans="1:11">
      <c r="A61" s="111"/>
      <c r="B61" s="128"/>
      <c r="C61" s="77">
        <f>'CHARGE ACTUELLE'!B50</f>
        <v>0</v>
      </c>
      <c r="D61" s="78"/>
      <c r="E61" s="135"/>
      <c r="F61" s="79">
        <f>IF(D61&lt;&gt;"",D61*'Base de travail'!$C$9/'Base de travail'!$C$8,IF(E61&lt;&gt;"",E61*'Base de travail'!$C$9,0))</f>
        <v>0</v>
      </c>
      <c r="G61" s="79">
        <f>F61-'CHARGE ACTUELLE'!E50</f>
        <v>0</v>
      </c>
      <c r="H61" s="78"/>
      <c r="I61" s="78"/>
      <c r="J61" s="81"/>
      <c r="K61" s="81"/>
    </row>
    <row r="62" spans="1:11">
      <c r="A62" s="111"/>
      <c r="B62" s="128"/>
      <c r="C62" s="77">
        <f>'CHARGE ACTUELLE'!B51</f>
        <v>0</v>
      </c>
      <c r="D62" s="78"/>
      <c r="E62" s="135"/>
      <c r="F62" s="79">
        <f>IF(D62&lt;&gt;"",D62*'Base de travail'!$C$9/'Base de travail'!$C$8,IF(E62&lt;&gt;"",E62*'Base de travail'!$C$9,0))</f>
        <v>0</v>
      </c>
      <c r="G62" s="79">
        <f>F62-'CHARGE ACTUELLE'!E51</f>
        <v>0</v>
      </c>
      <c r="H62" s="78"/>
      <c r="I62" s="78"/>
      <c r="J62" s="81"/>
      <c r="K62" s="81"/>
    </row>
    <row r="63" spans="1:11">
      <c r="A63" s="111"/>
      <c r="B63" s="128"/>
      <c r="C63" s="77">
        <f>'CHARGE ACTUELLE'!B52</f>
        <v>0</v>
      </c>
      <c r="D63" s="78"/>
      <c r="E63" s="135"/>
      <c r="F63" s="79">
        <f>IF(D63&lt;&gt;"",D63*'Base de travail'!$C$9/'Base de travail'!$C$8,IF(E63&lt;&gt;"",E63*'Base de travail'!$C$9,0))</f>
        <v>0</v>
      </c>
      <c r="G63" s="79">
        <f>F63-'CHARGE ACTUELLE'!E52</f>
        <v>0</v>
      </c>
      <c r="H63" s="78"/>
      <c r="I63" s="78"/>
      <c r="J63" s="81"/>
      <c r="K63" s="81"/>
    </row>
    <row r="64" spans="1:11">
      <c r="A64" s="111"/>
      <c r="B64" s="128"/>
      <c r="C64" s="77">
        <f>'CHARGE ACTUELLE'!B53</f>
        <v>0</v>
      </c>
      <c r="D64" s="78"/>
      <c r="E64" s="135"/>
      <c r="F64" s="79">
        <f>IF(D64&lt;&gt;"",D64*'Base de travail'!$C$9/'Base de travail'!$C$8,IF(E64&lt;&gt;"",E64*'Base de travail'!$C$9,0))</f>
        <v>0</v>
      </c>
      <c r="G64" s="79">
        <f>F64-'CHARGE ACTUELLE'!E53</f>
        <v>0</v>
      </c>
      <c r="H64" s="78"/>
      <c r="I64" s="78"/>
      <c r="J64" s="81"/>
      <c r="K64" s="81"/>
    </row>
    <row r="65" spans="1:11">
      <c r="A65" s="111"/>
      <c r="B65" s="128"/>
      <c r="C65" s="77">
        <f>'CHARGE ACTUELLE'!B54</f>
        <v>0</v>
      </c>
      <c r="D65" s="78"/>
      <c r="E65" s="135"/>
      <c r="F65" s="79">
        <f>IF(D65&lt;&gt;"",D65*'Base de travail'!$C$9/'Base de travail'!$C$8,IF(E65&lt;&gt;"",E65*'Base de travail'!$C$9,0))</f>
        <v>0</v>
      </c>
      <c r="G65" s="79">
        <f>F65-'CHARGE ACTUELLE'!E54</f>
        <v>0</v>
      </c>
      <c r="H65" s="78"/>
      <c r="I65" s="78"/>
      <c r="J65" s="81"/>
      <c r="K65" s="81"/>
    </row>
    <row r="66" spans="1:11">
      <c r="A66" s="111"/>
      <c r="B66" s="128"/>
      <c r="C66" s="77">
        <f>'CHARGE ACTUELLE'!B55</f>
        <v>0</v>
      </c>
      <c r="D66" s="78"/>
      <c r="E66" s="135"/>
      <c r="F66" s="79">
        <f>IF(D66&lt;&gt;"",D66*'Base de travail'!$C$9/'Base de travail'!$C$8,IF(E66&lt;&gt;"",E66*'Base de travail'!$C$9,0))</f>
        <v>0</v>
      </c>
      <c r="G66" s="79">
        <f>F66-'CHARGE ACTUELLE'!E55</f>
        <v>0</v>
      </c>
      <c r="H66" s="78"/>
      <c r="I66" s="78"/>
      <c r="J66" s="81"/>
      <c r="K66" s="81"/>
    </row>
    <row r="67" spans="1:11">
      <c r="A67" s="111"/>
      <c r="B67" s="128"/>
      <c r="C67" s="77">
        <f>'CHARGE ACTUELLE'!B56</f>
        <v>0</v>
      </c>
      <c r="D67" s="78"/>
      <c r="E67" s="135"/>
      <c r="F67" s="79">
        <f>IF(D67&lt;&gt;"",D67*'Base de travail'!$C$9/'Base de travail'!$C$8,IF(E67&lt;&gt;"",E67*'Base de travail'!$C$9,0))</f>
        <v>0</v>
      </c>
      <c r="G67" s="79">
        <f>F67-'CHARGE ACTUELLE'!E56</f>
        <v>0</v>
      </c>
      <c r="H67" s="78"/>
      <c r="I67" s="78"/>
      <c r="J67" s="81"/>
      <c r="K67" s="81"/>
    </row>
    <row r="68" spans="1:11">
      <c r="A68" s="111"/>
      <c r="B68" s="128"/>
      <c r="C68" s="77">
        <f>'CHARGE ACTUELLE'!B57</f>
        <v>0</v>
      </c>
      <c r="D68" s="78"/>
      <c r="E68" s="135"/>
      <c r="F68" s="79">
        <f>IF(D68&lt;&gt;"",D68*'Base de travail'!$C$9/'Base de travail'!$C$8,IF(E68&lt;&gt;"",E68*'Base de travail'!$C$9,0))</f>
        <v>0</v>
      </c>
      <c r="G68" s="79">
        <f>F68-'CHARGE ACTUELLE'!E57</f>
        <v>0</v>
      </c>
      <c r="H68" s="78"/>
      <c r="I68" s="78"/>
      <c r="J68" s="81"/>
      <c r="K68" s="81"/>
    </row>
    <row r="69" spans="1:11">
      <c r="A69" s="111"/>
      <c r="B69" s="128"/>
      <c r="C69" s="77">
        <f>'CHARGE ACTUELLE'!B58</f>
        <v>0</v>
      </c>
      <c r="D69" s="78"/>
      <c r="E69" s="135"/>
      <c r="F69" s="79">
        <f>IF(D69&lt;&gt;"",D69*'Base de travail'!$C$9/'Base de travail'!$C$8,IF(E69&lt;&gt;"",E69*'Base de travail'!$C$9,0))</f>
        <v>0</v>
      </c>
      <c r="G69" s="79">
        <f>F69-'CHARGE ACTUELLE'!E58</f>
        <v>0</v>
      </c>
      <c r="H69" s="78"/>
      <c r="I69" s="78"/>
      <c r="J69" s="81"/>
      <c r="K69" s="81"/>
    </row>
    <row r="70" spans="1:11">
      <c r="A70" s="111"/>
      <c r="B70" s="128"/>
      <c r="C70" s="77">
        <f>'CHARGE ACTUELLE'!B59</f>
        <v>0</v>
      </c>
      <c r="D70" s="78"/>
      <c r="E70" s="135"/>
      <c r="F70" s="79">
        <f>IF(D70&lt;&gt;"",D70*'Base de travail'!$C$9/'Base de travail'!$C$8,IF(E70&lt;&gt;"",E70*'Base de travail'!$C$9,0))</f>
        <v>0</v>
      </c>
      <c r="G70" s="79">
        <f>F70-'CHARGE ACTUELLE'!E59</f>
        <v>0</v>
      </c>
      <c r="H70" s="78"/>
      <c r="I70" s="78"/>
      <c r="J70" s="81"/>
      <c r="K70" s="81"/>
    </row>
    <row r="71" spans="1:11">
      <c r="A71" s="111"/>
      <c r="B71" s="128"/>
      <c r="C71" s="77">
        <f>'CHARGE ACTUELLE'!B60</f>
        <v>0</v>
      </c>
      <c r="D71" s="78"/>
      <c r="E71" s="135"/>
      <c r="F71" s="79">
        <f>IF(D71&lt;&gt;"",D71*'Base de travail'!$C$9/'Base de travail'!$C$8,IF(E71&lt;&gt;"",E71*'Base de travail'!$C$9,0))</f>
        <v>0</v>
      </c>
      <c r="G71" s="79">
        <f>F71-'CHARGE ACTUELLE'!E60</f>
        <v>0</v>
      </c>
      <c r="H71" s="78"/>
      <c r="I71" s="78"/>
      <c r="J71" s="81"/>
      <c r="K71" s="81"/>
    </row>
    <row r="72" spans="1:11">
      <c r="A72" s="111"/>
      <c r="B72" s="128"/>
      <c r="C72" s="77">
        <f>'CHARGE ACTUELLE'!B61</f>
        <v>0</v>
      </c>
      <c r="D72" s="78"/>
      <c r="E72" s="135"/>
      <c r="F72" s="79">
        <f>IF(D72&lt;&gt;"",D72*'Base de travail'!$C$9/'Base de travail'!$C$8,IF(E72&lt;&gt;"",E72*'Base de travail'!$C$9,0))</f>
        <v>0</v>
      </c>
      <c r="G72" s="79">
        <f>F72-'CHARGE ACTUELLE'!E61</f>
        <v>0</v>
      </c>
      <c r="H72" s="78"/>
      <c r="I72" s="78"/>
      <c r="J72" s="81"/>
      <c r="K72" s="81"/>
    </row>
    <row r="73" spans="1:11">
      <c r="A73" s="111"/>
      <c r="B73" s="128"/>
      <c r="C73" s="77">
        <f>'CHARGE ACTUELLE'!B62</f>
        <v>0</v>
      </c>
      <c r="D73" s="78"/>
      <c r="E73" s="135"/>
      <c r="F73" s="79">
        <f>IF(D73&lt;&gt;"",D73*'Base de travail'!$C$9/'Base de travail'!$C$8,IF(E73&lt;&gt;"",E73*'Base de travail'!$C$9,0))</f>
        <v>0</v>
      </c>
      <c r="G73" s="79">
        <f>F73-'CHARGE ACTUELLE'!E62</f>
        <v>0</v>
      </c>
      <c r="H73" s="78"/>
      <c r="I73" s="78"/>
      <c r="J73" s="81"/>
      <c r="K73" s="81"/>
    </row>
    <row r="74" spans="1:11">
      <c r="A74" s="111"/>
      <c r="B74" s="128"/>
      <c r="C74" s="77">
        <f>'CHARGE ACTUELLE'!B63</f>
        <v>0</v>
      </c>
      <c r="D74" s="78"/>
      <c r="E74" s="135"/>
      <c r="F74" s="79">
        <f>IF(D74&lt;&gt;"",D74*'Base de travail'!$C$9/'Base de travail'!$C$8,IF(E74&lt;&gt;"",E74*'Base de travail'!$C$9,0))</f>
        <v>0</v>
      </c>
      <c r="G74" s="79">
        <f>F74-'CHARGE ACTUELLE'!E63</f>
        <v>0</v>
      </c>
      <c r="H74" s="78"/>
      <c r="I74" s="78"/>
      <c r="J74" s="81"/>
      <c r="K74" s="81"/>
    </row>
    <row r="75" spans="1:11">
      <c r="A75" s="111"/>
      <c r="B75" s="128"/>
      <c r="C75" s="77">
        <f>'CHARGE ACTUELLE'!B64</f>
        <v>0</v>
      </c>
      <c r="D75" s="78"/>
      <c r="E75" s="135"/>
      <c r="F75" s="79">
        <f>IF(D75&lt;&gt;"",D75*'Base de travail'!$C$9/'Base de travail'!$C$8,IF(E75&lt;&gt;"",E75*'Base de travail'!$C$9,0))</f>
        <v>0</v>
      </c>
      <c r="G75" s="79">
        <f>F75-'CHARGE ACTUELLE'!E64</f>
        <v>0</v>
      </c>
      <c r="H75" s="78"/>
      <c r="I75" s="78"/>
      <c r="J75" s="81"/>
      <c r="K75" s="81"/>
    </row>
    <row r="76" spans="1:11">
      <c r="A76" s="111"/>
      <c r="B76" s="128"/>
      <c r="C76" s="77">
        <f>'CHARGE ACTUELLE'!B65</f>
        <v>0</v>
      </c>
      <c r="D76" s="78"/>
      <c r="E76" s="135"/>
      <c r="F76" s="79">
        <f>IF(D76&lt;&gt;"",D76*'Base de travail'!$C$9/'Base de travail'!$C$8,IF(E76&lt;&gt;"",E76*'Base de travail'!$C$9,0))</f>
        <v>0</v>
      </c>
      <c r="G76" s="79">
        <f>F76-'CHARGE ACTUELLE'!E65</f>
        <v>0</v>
      </c>
      <c r="H76" s="78"/>
      <c r="I76" s="78"/>
      <c r="J76" s="81"/>
      <c r="K76" s="81"/>
    </row>
    <row r="77" spans="1:11">
      <c r="A77" s="111"/>
      <c r="B77" s="128"/>
      <c r="C77" s="77">
        <f>'CHARGE ACTUELLE'!B66</f>
        <v>0</v>
      </c>
      <c r="D77" s="78"/>
      <c r="E77" s="135"/>
      <c r="F77" s="79">
        <f>IF(D77&lt;&gt;"",D77*'Base de travail'!$C$9/'Base de travail'!$C$8,IF(E77&lt;&gt;"",E77*'Base de travail'!$C$9,0))</f>
        <v>0</v>
      </c>
      <c r="G77" s="79">
        <f>F77-'CHARGE ACTUELLE'!E66</f>
        <v>0</v>
      </c>
      <c r="H77" s="78"/>
      <c r="I77" s="78"/>
      <c r="J77" s="81"/>
      <c r="K77" s="81"/>
    </row>
    <row r="78" spans="1:11">
      <c r="A78" s="111"/>
      <c r="B78" s="128"/>
      <c r="C78" s="77">
        <f>'CHARGE ACTUELLE'!B67</f>
        <v>0</v>
      </c>
      <c r="D78" s="78"/>
      <c r="E78" s="135"/>
      <c r="F78" s="79">
        <f>IF(D78&lt;&gt;"",D78*'Base de travail'!$C$9/'Base de travail'!$C$8,IF(E78&lt;&gt;"",E78*'Base de travail'!$C$9,0))</f>
        <v>0</v>
      </c>
      <c r="G78" s="79">
        <f>F78-'CHARGE ACTUELLE'!E67</f>
        <v>0</v>
      </c>
      <c r="H78" s="78"/>
      <c r="I78" s="78"/>
      <c r="J78" s="81"/>
      <c r="K78" s="81"/>
    </row>
    <row r="79" spans="1:11">
      <c r="A79" s="111"/>
      <c r="B79" s="128"/>
      <c r="C79" s="77">
        <f>'CHARGE ACTUELLE'!B68</f>
        <v>0</v>
      </c>
      <c r="D79" s="78"/>
      <c r="E79" s="135"/>
      <c r="F79" s="79">
        <f>IF(D79&lt;&gt;"",D79*'Base de travail'!$C$9/'Base de travail'!$C$8,IF(E79&lt;&gt;"",E79*'Base de travail'!$C$9,0))</f>
        <v>0</v>
      </c>
      <c r="G79" s="79">
        <f>F79-'CHARGE ACTUELLE'!E68</f>
        <v>0</v>
      </c>
      <c r="H79" s="78"/>
      <c r="I79" s="78"/>
      <c r="J79" s="81"/>
      <c r="K79" s="81"/>
    </row>
    <row r="80" spans="1:11">
      <c r="A80" s="111"/>
      <c r="B80" s="128"/>
      <c r="C80" s="77">
        <f>'CHARGE ACTUELLE'!B69</f>
        <v>0</v>
      </c>
      <c r="D80" s="78"/>
      <c r="E80" s="135"/>
      <c r="F80" s="79">
        <f>IF(D80&lt;&gt;"",D80*'Base de travail'!$C$9/'Base de travail'!$C$8,IF(E80&lt;&gt;"",E80*'Base de travail'!$C$9,0))</f>
        <v>0</v>
      </c>
      <c r="G80" s="79">
        <f>F80-'CHARGE ACTUELLE'!E69</f>
        <v>0</v>
      </c>
      <c r="H80" s="78"/>
      <c r="I80" s="78"/>
      <c r="J80" s="81"/>
      <c r="K80" s="81"/>
    </row>
    <row r="81" spans="1:11">
      <c r="A81" s="111"/>
      <c r="B81" s="128"/>
      <c r="C81" s="77">
        <f>'CHARGE ACTUELLE'!B70</f>
        <v>0</v>
      </c>
      <c r="D81" s="78"/>
      <c r="E81" s="135"/>
      <c r="F81" s="79">
        <f>IF(D81&lt;&gt;"",D81*'Base de travail'!$C$9/'Base de travail'!$C$8,IF(E81&lt;&gt;"",E81*'Base de travail'!$C$9,0))</f>
        <v>0</v>
      </c>
      <c r="G81" s="79">
        <f>F81-'CHARGE ACTUELLE'!E70</f>
        <v>0</v>
      </c>
      <c r="H81" s="78"/>
      <c r="I81" s="78"/>
      <c r="J81" s="81"/>
      <c r="K81" s="81"/>
    </row>
    <row r="82" spans="1:11">
      <c r="A82" s="111"/>
      <c r="B82" s="128"/>
      <c r="C82" s="77">
        <f>'CHARGE ACTUELLE'!B72</f>
        <v>0</v>
      </c>
      <c r="D82" s="78"/>
      <c r="E82" s="135"/>
      <c r="F82" s="79">
        <f>IF(D82&lt;&gt;"",D82*'Base de travail'!$C$9/'Base de travail'!$C$8,IF(E82&lt;&gt;"",E82*'Base de travail'!$C$9,0))</f>
        <v>0</v>
      </c>
      <c r="G82" s="79">
        <f>F82-'CHARGE ACTUELLE'!E72</f>
        <v>0</v>
      </c>
      <c r="H82" s="78"/>
      <c r="I82" s="78"/>
      <c r="J82" s="81"/>
      <c r="K82" s="81"/>
    </row>
    <row r="83" spans="1:11">
      <c r="A83" s="111"/>
      <c r="B83" s="128"/>
      <c r="C83" s="82"/>
      <c r="D83" s="83"/>
      <c r="E83" s="136"/>
      <c r="F83" s="84">
        <f>IF(D83&lt;&gt;"",D83*'Base de travail'!$C$9/'Base de travail'!$C$8,IF(E83&lt;&gt;"",E83*'Base de travail'!$C$9,0))</f>
        <v>0</v>
      </c>
      <c r="G83" s="84"/>
      <c r="H83" s="83"/>
      <c r="I83" s="83"/>
      <c r="J83" s="86"/>
      <c r="K83" s="86"/>
    </row>
    <row r="84" spans="1:11">
      <c r="A84" s="111"/>
      <c r="B84" s="128"/>
      <c r="C84" s="82"/>
      <c r="D84" s="83"/>
      <c r="E84" s="136"/>
      <c r="F84" s="84">
        <f>IF(D84&lt;&gt;"",D84*'Base de travail'!$C$9/'Base de travail'!$C$8,IF(E84&lt;&gt;"",E84*'Base de travail'!$C$9,0))</f>
        <v>0</v>
      </c>
      <c r="G84" s="84"/>
      <c r="H84" s="83"/>
      <c r="I84" s="83"/>
      <c r="J84" s="86"/>
      <c r="K84" s="86"/>
    </row>
    <row r="85" spans="1:11">
      <c r="A85" s="111"/>
      <c r="B85" s="128"/>
      <c r="C85" s="82"/>
      <c r="D85" s="83"/>
      <c r="E85" s="136"/>
      <c r="F85" s="84">
        <f>IF(D85&lt;&gt;"",D85*'Base de travail'!$C$9/'Base de travail'!$C$8,IF(E85&lt;&gt;"",E85*'Base de travail'!$C$9,0))</f>
        <v>0</v>
      </c>
      <c r="G85" s="84"/>
      <c r="H85" s="83"/>
      <c r="I85" s="83"/>
      <c r="J85" s="86"/>
      <c r="K85" s="86"/>
    </row>
    <row r="86" spans="1:11">
      <c r="A86" s="111"/>
      <c r="B86" s="128"/>
      <c r="C86" s="82"/>
      <c r="D86" s="83"/>
      <c r="E86" s="136"/>
      <c r="F86" s="84">
        <f>IF(D86&lt;&gt;"",D86*'Base de travail'!$C$9/'Base de travail'!$C$8,IF(E86&lt;&gt;"",E86*'Base de travail'!$C$9,0))</f>
        <v>0</v>
      </c>
      <c r="G86" s="84"/>
      <c r="H86" s="83"/>
      <c r="I86" s="83"/>
      <c r="J86" s="86"/>
      <c r="K86" s="86"/>
    </row>
    <row r="87" spans="1:11">
      <c r="A87" s="112"/>
      <c r="B87" s="129"/>
      <c r="C87" s="87"/>
      <c r="D87" s="88"/>
      <c r="E87" s="137"/>
      <c r="F87" s="89">
        <f>IF(D87&lt;&gt;"",D87*'Base de travail'!$C$9/'Base de travail'!$C$8,IF(E87&lt;&gt;"",E87*'Base de travail'!$C$9,0))</f>
        <v>0</v>
      </c>
      <c r="G87" s="89"/>
      <c r="H87" s="88"/>
      <c r="I87" s="88"/>
      <c r="J87" s="91"/>
      <c r="K87" s="91"/>
    </row>
    <row r="88" spans="1:11">
      <c r="A88" s="110" t="s">
        <v>42</v>
      </c>
      <c r="B88" s="120"/>
      <c r="C88" s="72">
        <f>'CHARGE ACTUELLE'!B73</f>
        <v>0</v>
      </c>
      <c r="D88" s="73"/>
      <c r="E88" s="134"/>
      <c r="F88" s="104">
        <f>IF(D88&lt;&gt;"",D88*'Base de travail'!$C$9/'Base de travail'!$C$8,IF(E88&lt;&gt;"",E88*'Base de travail'!$C$9,0))</f>
        <v>0</v>
      </c>
      <c r="G88" s="74">
        <f>F88-'CHARGE ACTUELLE'!E73</f>
        <v>0</v>
      </c>
      <c r="H88" s="73"/>
      <c r="I88" s="73"/>
      <c r="J88" s="76"/>
      <c r="K88" s="76"/>
    </row>
    <row r="89" spans="1:11">
      <c r="A89" s="111"/>
      <c r="B89" s="128"/>
      <c r="C89" s="77">
        <f>'CHARGE ACTUELLE'!B74</f>
        <v>0</v>
      </c>
      <c r="D89" s="78"/>
      <c r="E89" s="135"/>
      <c r="F89" s="79">
        <f>IF(D89&lt;&gt;"",D89*'Base de travail'!$C$9/'Base de travail'!$C$8,IF(E89&lt;&gt;"",E89*'Base de travail'!$C$9,0))</f>
        <v>0</v>
      </c>
      <c r="G89" s="79">
        <f>F89-'CHARGE ACTUELLE'!E74</f>
        <v>0</v>
      </c>
      <c r="H89" s="78"/>
      <c r="I89" s="78"/>
      <c r="J89" s="81"/>
      <c r="K89" s="81"/>
    </row>
    <row r="90" spans="1:11">
      <c r="A90" s="111"/>
      <c r="B90" s="128"/>
      <c r="C90" s="77">
        <f>'CHARGE ACTUELLE'!B75</f>
        <v>0</v>
      </c>
      <c r="D90" s="78"/>
      <c r="E90" s="135"/>
      <c r="F90" s="79">
        <f>IF(D90&lt;&gt;"",D90*'Base de travail'!$C$9/'Base de travail'!$C$8,IF(E90&lt;&gt;"",E90*'Base de travail'!$C$9,0))</f>
        <v>0</v>
      </c>
      <c r="G90" s="79">
        <f>F90-'CHARGE ACTUELLE'!E75</f>
        <v>0</v>
      </c>
      <c r="H90" s="78"/>
      <c r="I90" s="78"/>
      <c r="J90" s="81"/>
      <c r="K90" s="81"/>
    </row>
    <row r="91" spans="1:11">
      <c r="A91" s="111"/>
      <c r="B91" s="128"/>
      <c r="C91" s="77">
        <f>'CHARGE ACTUELLE'!B76</f>
        <v>0</v>
      </c>
      <c r="D91" s="78"/>
      <c r="E91" s="135"/>
      <c r="F91" s="79">
        <f>IF(D91&lt;&gt;"",D91*'Base de travail'!$C$9/'Base de travail'!$C$8,IF(E91&lt;&gt;"",E91*'Base de travail'!$C$9,0))</f>
        <v>0</v>
      </c>
      <c r="G91" s="79">
        <f>F91-'CHARGE ACTUELLE'!E76</f>
        <v>0</v>
      </c>
      <c r="H91" s="78"/>
      <c r="I91" s="78"/>
      <c r="J91" s="81"/>
      <c r="K91" s="81"/>
    </row>
    <row r="92" spans="1:11">
      <c r="A92" s="111"/>
      <c r="B92" s="128"/>
      <c r="C92" s="77">
        <f>'CHARGE ACTUELLE'!B77</f>
        <v>0</v>
      </c>
      <c r="D92" s="78"/>
      <c r="E92" s="135"/>
      <c r="F92" s="79">
        <f>IF(D92&lt;&gt;"",D92*'Base de travail'!$C$9/'Base de travail'!$C$8,IF(E92&lt;&gt;"",E92*'Base de travail'!$C$9,0))</f>
        <v>0</v>
      </c>
      <c r="G92" s="79">
        <f>F92-'CHARGE ACTUELLE'!E77</f>
        <v>0</v>
      </c>
      <c r="H92" s="78"/>
      <c r="I92" s="78"/>
      <c r="J92" s="81"/>
      <c r="K92" s="81"/>
    </row>
    <row r="93" spans="1:11">
      <c r="A93" s="111"/>
      <c r="B93" s="128"/>
      <c r="C93" s="77">
        <f>'CHARGE ACTUELLE'!B78</f>
        <v>0</v>
      </c>
      <c r="D93" s="78"/>
      <c r="E93" s="135"/>
      <c r="F93" s="79">
        <f>IF(D93&lt;&gt;"",D93*'Base de travail'!$C$9/'Base de travail'!$C$8,IF(E93&lt;&gt;"",E93*'Base de travail'!$C$9,0))</f>
        <v>0</v>
      </c>
      <c r="G93" s="79">
        <f>F93-'CHARGE ACTUELLE'!E78</f>
        <v>0</v>
      </c>
      <c r="H93" s="78"/>
      <c r="I93" s="78"/>
      <c r="J93" s="81"/>
      <c r="K93" s="81"/>
    </row>
    <row r="94" spans="1:11">
      <c r="A94" s="111"/>
      <c r="B94" s="128"/>
      <c r="C94" s="77">
        <f>'CHARGE ACTUELLE'!B79</f>
        <v>0</v>
      </c>
      <c r="D94" s="78"/>
      <c r="E94" s="135"/>
      <c r="F94" s="79">
        <f>IF(D94&lt;&gt;"",D94*'Base de travail'!$C$9/'Base de travail'!$C$8,IF(E94&lt;&gt;"",E94*'Base de travail'!$C$9,0))</f>
        <v>0</v>
      </c>
      <c r="G94" s="79">
        <f>F94-'CHARGE ACTUELLE'!E79</f>
        <v>0</v>
      </c>
      <c r="H94" s="78"/>
      <c r="I94" s="78"/>
      <c r="J94" s="81"/>
      <c r="K94" s="81"/>
    </row>
    <row r="95" spans="1:11">
      <c r="A95" s="111"/>
      <c r="B95" s="128"/>
      <c r="C95" s="77">
        <f>'CHARGE ACTUELLE'!B80</f>
        <v>0</v>
      </c>
      <c r="D95" s="78"/>
      <c r="E95" s="135"/>
      <c r="F95" s="79">
        <f>IF(D95&lt;&gt;"",D95*'Base de travail'!$C$9/'Base de travail'!$C$8,IF(E95&lt;&gt;"",E95*'Base de travail'!$C$9,0))</f>
        <v>0</v>
      </c>
      <c r="G95" s="79">
        <f>F95-'CHARGE ACTUELLE'!E80</f>
        <v>0</v>
      </c>
      <c r="H95" s="78"/>
      <c r="I95" s="78"/>
      <c r="J95" s="81"/>
      <c r="K95" s="81"/>
    </row>
    <row r="96" spans="1:11">
      <c r="A96" s="111"/>
      <c r="B96" s="128"/>
      <c r="C96" s="77">
        <f>'CHARGE ACTUELLE'!B81</f>
        <v>0</v>
      </c>
      <c r="D96" s="78"/>
      <c r="E96" s="135"/>
      <c r="F96" s="79">
        <f>IF(D96&lt;&gt;"",D96*'Base de travail'!$C$9/'Base de travail'!$C$8,IF(E96&lt;&gt;"",E96*'Base de travail'!$C$9,0))</f>
        <v>0</v>
      </c>
      <c r="G96" s="79">
        <f>F96-'CHARGE ACTUELLE'!E81</f>
        <v>0</v>
      </c>
      <c r="H96" s="78"/>
      <c r="I96" s="78"/>
      <c r="J96" s="81"/>
      <c r="K96" s="81"/>
    </row>
    <row r="97" spans="1:11">
      <c r="A97" s="111"/>
      <c r="B97" s="128"/>
      <c r="C97" s="77">
        <f>'CHARGE ACTUELLE'!B82</f>
        <v>0</v>
      </c>
      <c r="D97" s="78"/>
      <c r="E97" s="135"/>
      <c r="F97" s="79">
        <f>IF(D97&lt;&gt;"",D97*'Base de travail'!$C$9/'Base de travail'!$C$8,IF(E97&lt;&gt;"",E97*'Base de travail'!$C$9,0))</f>
        <v>0</v>
      </c>
      <c r="G97" s="79">
        <f>F97-'CHARGE ACTUELLE'!E82</f>
        <v>0</v>
      </c>
      <c r="H97" s="78"/>
      <c r="I97" s="78"/>
      <c r="J97" s="81"/>
      <c r="K97" s="81"/>
    </row>
    <row r="98" spans="1:11">
      <c r="A98" s="111"/>
      <c r="B98" s="128"/>
      <c r="C98" s="77">
        <f>'CHARGE ACTUELLE'!B83</f>
        <v>0</v>
      </c>
      <c r="D98" s="78"/>
      <c r="E98" s="135"/>
      <c r="F98" s="79">
        <f>IF(D98&lt;&gt;"",D98*'Base de travail'!$C$9/'Base de travail'!$C$8,IF(E98&lt;&gt;"",E98*'Base de travail'!$C$9,0))</f>
        <v>0</v>
      </c>
      <c r="G98" s="79">
        <f>F98-'CHARGE ACTUELLE'!E83</f>
        <v>0</v>
      </c>
      <c r="H98" s="78"/>
      <c r="I98" s="78"/>
      <c r="J98" s="81"/>
      <c r="K98" s="81"/>
    </row>
    <row r="99" spans="1:11">
      <c r="A99" s="111"/>
      <c r="B99" s="128"/>
      <c r="C99" s="77">
        <f>'CHARGE ACTUELLE'!B84</f>
        <v>0</v>
      </c>
      <c r="D99" s="78"/>
      <c r="E99" s="135"/>
      <c r="F99" s="79">
        <f>IF(D99&lt;&gt;"",D99*'Base de travail'!$C$9/'Base de travail'!$C$8,IF(E99&lt;&gt;"",E99*'Base de travail'!$C$9,0))</f>
        <v>0</v>
      </c>
      <c r="G99" s="79">
        <f>F99-'CHARGE ACTUELLE'!E84</f>
        <v>0</v>
      </c>
      <c r="H99" s="78"/>
      <c r="I99" s="78"/>
      <c r="J99" s="81"/>
      <c r="K99" s="81"/>
    </row>
    <row r="100" spans="1:11">
      <c r="A100" s="111"/>
      <c r="B100" s="128"/>
      <c r="C100" s="77">
        <f>'CHARGE ACTUELLE'!B85</f>
        <v>0</v>
      </c>
      <c r="D100" s="78"/>
      <c r="E100" s="135"/>
      <c r="F100" s="79">
        <f>IF(D100&lt;&gt;"",D100*'Base de travail'!$C$9/'Base de travail'!$C$8,IF(E100&lt;&gt;"",E100*'Base de travail'!$C$9,0))</f>
        <v>0</v>
      </c>
      <c r="G100" s="79">
        <f>F100-'CHARGE ACTUELLE'!E85</f>
        <v>0</v>
      </c>
      <c r="H100" s="78"/>
      <c r="I100" s="78"/>
      <c r="J100" s="81"/>
      <c r="K100" s="81"/>
    </row>
    <row r="101" spans="1:11">
      <c r="A101" s="111"/>
      <c r="B101" s="128"/>
      <c r="C101" s="77">
        <f>'CHARGE ACTUELLE'!B86</f>
        <v>0</v>
      </c>
      <c r="D101" s="78"/>
      <c r="E101" s="135"/>
      <c r="F101" s="79">
        <f>IF(D101&lt;&gt;"",D101*'Base de travail'!$C$9/'Base de travail'!$C$8,IF(E101&lt;&gt;"",E101*'Base de travail'!$C$9,0))</f>
        <v>0</v>
      </c>
      <c r="G101" s="79">
        <f>F101-'CHARGE ACTUELLE'!E86</f>
        <v>0</v>
      </c>
      <c r="H101" s="78"/>
      <c r="I101" s="78"/>
      <c r="J101" s="81"/>
      <c r="K101" s="81"/>
    </row>
    <row r="102" spans="1:11">
      <c r="A102" s="111"/>
      <c r="B102" s="128"/>
      <c r="C102" s="77">
        <f>'CHARGE ACTUELLE'!B87</f>
        <v>0</v>
      </c>
      <c r="D102" s="78"/>
      <c r="E102" s="135"/>
      <c r="F102" s="79">
        <f>IF(D102&lt;&gt;"",D102*'Base de travail'!$C$9/'Base de travail'!$C$8,IF(E102&lt;&gt;"",E102*'Base de travail'!$C$9,0))</f>
        <v>0</v>
      </c>
      <c r="G102" s="79">
        <f>F102-'CHARGE ACTUELLE'!E87</f>
        <v>0</v>
      </c>
      <c r="H102" s="78"/>
      <c r="I102" s="78"/>
      <c r="J102" s="81"/>
      <c r="K102" s="81"/>
    </row>
    <row r="103" spans="1:11">
      <c r="A103" s="111"/>
      <c r="B103" s="128"/>
      <c r="C103" s="77">
        <f>'CHARGE ACTUELLE'!B88</f>
        <v>0</v>
      </c>
      <c r="D103" s="78"/>
      <c r="E103" s="135"/>
      <c r="F103" s="79">
        <f>IF(D103&lt;&gt;"",D103*'Base de travail'!$C$9/'Base de travail'!$C$8,IF(E103&lt;&gt;"",E103*'Base de travail'!$C$9,0))</f>
        <v>0</v>
      </c>
      <c r="G103" s="79">
        <f>F103-'CHARGE ACTUELLE'!E88</f>
        <v>0</v>
      </c>
      <c r="H103" s="78"/>
      <c r="I103" s="78"/>
      <c r="J103" s="81"/>
      <c r="K103" s="81"/>
    </row>
    <row r="104" spans="1:11">
      <c r="A104" s="111"/>
      <c r="B104" s="128"/>
      <c r="C104" s="77">
        <f>'CHARGE ACTUELLE'!B89</f>
        <v>0</v>
      </c>
      <c r="D104" s="78"/>
      <c r="E104" s="135"/>
      <c r="F104" s="79">
        <f>IF(D104&lt;&gt;"",D104*'Base de travail'!$C$9/'Base de travail'!$C$8,IF(E104&lt;&gt;"",E104*'Base de travail'!$C$9,0))</f>
        <v>0</v>
      </c>
      <c r="G104" s="79">
        <f>F104-'CHARGE ACTUELLE'!E89</f>
        <v>0</v>
      </c>
      <c r="H104" s="78"/>
      <c r="I104" s="78"/>
      <c r="J104" s="81"/>
      <c r="K104" s="81"/>
    </row>
    <row r="105" spans="1:11">
      <c r="A105" s="111"/>
      <c r="B105" s="128"/>
      <c r="C105" s="77">
        <f>'CHARGE ACTUELLE'!B90</f>
        <v>0</v>
      </c>
      <c r="D105" s="78"/>
      <c r="E105" s="135"/>
      <c r="F105" s="79">
        <f>IF(D105&lt;&gt;"",D105*'Base de travail'!$C$9/'Base de travail'!$C$8,IF(E105&lt;&gt;"",E105*'Base de travail'!$C$9,0))</f>
        <v>0</v>
      </c>
      <c r="G105" s="79">
        <f>F105-'CHARGE ACTUELLE'!E90</f>
        <v>0</v>
      </c>
      <c r="H105" s="78"/>
      <c r="I105" s="78"/>
      <c r="J105" s="81"/>
      <c r="K105" s="81"/>
    </row>
    <row r="106" spans="1:11">
      <c r="A106" s="111"/>
      <c r="B106" s="128"/>
      <c r="C106" s="77">
        <f>'CHARGE ACTUELLE'!B91</f>
        <v>0</v>
      </c>
      <c r="D106" s="78"/>
      <c r="E106" s="135"/>
      <c r="F106" s="79">
        <f>IF(D106&lt;&gt;"",D106*'Base de travail'!$C$9/'Base de travail'!$C$8,IF(E106&lt;&gt;"",E106*'Base de travail'!$C$9,0))</f>
        <v>0</v>
      </c>
      <c r="G106" s="79">
        <f>F106-'CHARGE ACTUELLE'!E91</f>
        <v>0</v>
      </c>
      <c r="H106" s="78"/>
      <c r="I106" s="78"/>
      <c r="J106" s="81"/>
      <c r="K106" s="81"/>
    </row>
    <row r="107" spans="1:11">
      <c r="A107" s="111"/>
      <c r="B107" s="128"/>
      <c r="C107" s="77">
        <f>'CHARGE ACTUELLE'!B92</f>
        <v>0</v>
      </c>
      <c r="D107" s="78"/>
      <c r="E107" s="135"/>
      <c r="F107" s="79">
        <f>IF(D107&lt;&gt;"",D107*'Base de travail'!$C$9/'Base de travail'!$C$8,IF(E107&lt;&gt;"",E107*'Base de travail'!$C$9,0))</f>
        <v>0</v>
      </c>
      <c r="G107" s="79">
        <f>F107-'CHARGE ACTUELLE'!E92</f>
        <v>0</v>
      </c>
      <c r="H107" s="78"/>
      <c r="I107" s="78"/>
      <c r="J107" s="81"/>
      <c r="K107" s="81"/>
    </row>
    <row r="108" spans="1:11">
      <c r="A108" s="111"/>
      <c r="B108" s="128"/>
      <c r="C108" s="77">
        <f>'CHARGE ACTUELLE'!B93</f>
        <v>0</v>
      </c>
      <c r="D108" s="78"/>
      <c r="E108" s="135"/>
      <c r="F108" s="79">
        <f>IF(D108&lt;&gt;"",D108*'Base de travail'!$C$9/'Base de travail'!$C$8,IF(E108&lt;&gt;"",E108*'Base de travail'!$C$9,0))</f>
        <v>0</v>
      </c>
      <c r="G108" s="79">
        <f>F108-'CHARGE ACTUELLE'!E93</f>
        <v>0</v>
      </c>
      <c r="H108" s="78"/>
      <c r="I108" s="78"/>
      <c r="J108" s="81"/>
      <c r="K108" s="81"/>
    </row>
    <row r="109" spans="1:11">
      <c r="A109" s="111"/>
      <c r="B109" s="128"/>
      <c r="C109" s="77">
        <f>'CHARGE ACTUELLE'!B94</f>
        <v>0</v>
      </c>
      <c r="D109" s="78"/>
      <c r="E109" s="135"/>
      <c r="F109" s="79">
        <f>IF(D109&lt;&gt;"",D109*'Base de travail'!$C$9/'Base de travail'!$C$8,IF(E109&lt;&gt;"",E109*'Base de travail'!$C$9,0))</f>
        <v>0</v>
      </c>
      <c r="G109" s="79">
        <f>F109-'CHARGE ACTUELLE'!E94</f>
        <v>0</v>
      </c>
      <c r="H109" s="78"/>
      <c r="I109" s="78"/>
      <c r="J109" s="81"/>
      <c r="K109" s="81"/>
    </row>
    <row r="110" spans="1:11">
      <c r="A110" s="111"/>
      <c r="B110" s="128"/>
      <c r="C110" s="77">
        <f>'CHARGE ACTUELLE'!B95</f>
        <v>0</v>
      </c>
      <c r="D110" s="78"/>
      <c r="E110" s="135"/>
      <c r="F110" s="79">
        <f>IF(D110&lt;&gt;"",D110*'Base de travail'!$C$9/'Base de travail'!$C$8,IF(E110&lt;&gt;"",E110*'Base de travail'!$C$9,0))</f>
        <v>0</v>
      </c>
      <c r="G110" s="79">
        <f>F110-'CHARGE ACTUELLE'!E95</f>
        <v>0</v>
      </c>
      <c r="H110" s="78"/>
      <c r="I110" s="78"/>
      <c r="J110" s="81"/>
      <c r="K110" s="81"/>
    </row>
    <row r="111" spans="1:11">
      <c r="A111" s="111"/>
      <c r="B111" s="128"/>
      <c r="C111" s="77">
        <f>'CHARGE ACTUELLE'!B96</f>
        <v>0</v>
      </c>
      <c r="D111" s="78"/>
      <c r="E111" s="135"/>
      <c r="F111" s="79">
        <f>IF(D111&lt;&gt;"",D111*'Base de travail'!$C$9/'Base de travail'!$C$8,IF(E111&lt;&gt;"",E111*'Base de travail'!$C$9,0))</f>
        <v>0</v>
      </c>
      <c r="G111" s="79">
        <f>F111-'CHARGE ACTUELLE'!E96</f>
        <v>0</v>
      </c>
      <c r="H111" s="78"/>
      <c r="I111" s="78"/>
      <c r="J111" s="81"/>
      <c r="K111" s="81"/>
    </row>
    <row r="112" spans="1:11">
      <c r="A112" s="111"/>
      <c r="B112" s="128"/>
      <c r="C112" s="77">
        <f>'CHARGE ACTUELLE'!B97</f>
        <v>0</v>
      </c>
      <c r="D112" s="78"/>
      <c r="E112" s="135"/>
      <c r="F112" s="79">
        <f>IF(D112&lt;&gt;"",D112*'Base de travail'!$C$9/'Base de travail'!$C$8,IF(E112&lt;&gt;"",E112*'Base de travail'!$C$9,0))</f>
        <v>0</v>
      </c>
      <c r="G112" s="79">
        <f>F112-'CHARGE ACTUELLE'!E97</f>
        <v>0</v>
      </c>
      <c r="H112" s="78"/>
      <c r="I112" s="78"/>
      <c r="J112" s="81"/>
      <c r="K112" s="81"/>
    </row>
    <row r="113" spans="1:11">
      <c r="A113" s="111"/>
      <c r="B113" s="128"/>
      <c r="C113" s="77">
        <f>'CHARGE ACTUELLE'!B98</f>
        <v>0</v>
      </c>
      <c r="D113" s="78"/>
      <c r="E113" s="135"/>
      <c r="F113" s="79">
        <f>IF(D113&lt;&gt;"",D113*'Base de travail'!$C$9/'Base de travail'!$C$8,IF(E113&lt;&gt;"",E113*'Base de travail'!$C$9,0))</f>
        <v>0</v>
      </c>
      <c r="G113" s="79">
        <f>F113-'CHARGE ACTUELLE'!E98</f>
        <v>0</v>
      </c>
      <c r="H113" s="78"/>
      <c r="I113" s="78"/>
      <c r="J113" s="81"/>
      <c r="K113" s="81"/>
    </row>
    <row r="114" spans="1:11">
      <c r="A114" s="111"/>
      <c r="B114" s="128"/>
      <c r="C114" s="82"/>
      <c r="D114" s="83"/>
      <c r="E114" s="136"/>
      <c r="F114" s="84">
        <f>IF(D114&lt;&gt;"",D114*'Base de travail'!$C$9/'Base de travail'!$C$8,IF(E114&lt;&gt;"",E114*'Base de travail'!$C$9,0))</f>
        <v>0</v>
      </c>
      <c r="G114" s="84"/>
      <c r="H114" s="83"/>
      <c r="I114" s="83"/>
      <c r="J114" s="86"/>
      <c r="K114" s="86"/>
    </row>
    <row r="115" spans="1:11">
      <c r="A115" s="111"/>
      <c r="B115" s="128"/>
      <c r="C115" s="82"/>
      <c r="D115" s="83"/>
      <c r="E115" s="136"/>
      <c r="F115" s="84">
        <f>IF(D115&lt;&gt;"",D115*'Base de travail'!$C$9/'Base de travail'!$C$8,IF(E115&lt;&gt;"",E115*'Base de travail'!$C$9,0))</f>
        <v>0</v>
      </c>
      <c r="G115" s="84"/>
      <c r="H115" s="83"/>
      <c r="I115" s="83"/>
      <c r="J115" s="86"/>
      <c r="K115" s="86"/>
    </row>
    <row r="116" spans="1:11">
      <c r="A116" s="111"/>
      <c r="B116" s="128"/>
      <c r="C116" s="82"/>
      <c r="D116" s="83"/>
      <c r="E116" s="136"/>
      <c r="F116" s="84">
        <f>IF(D116&lt;&gt;"",D116*'Base de travail'!$C$9/'Base de travail'!$C$8,IF(E116&lt;&gt;"",E116*'Base de travail'!$C$9,0))</f>
        <v>0</v>
      </c>
      <c r="G116" s="84"/>
      <c r="H116" s="83"/>
      <c r="I116" s="83"/>
      <c r="J116" s="86"/>
      <c r="K116" s="86"/>
    </row>
    <row r="117" spans="1:11">
      <c r="A117" s="111"/>
      <c r="B117" s="128"/>
      <c r="C117" s="82"/>
      <c r="D117" s="83"/>
      <c r="E117" s="136"/>
      <c r="F117" s="84">
        <f>IF(D117&lt;&gt;"",D117*'Base de travail'!$C$9/'Base de travail'!$C$8,IF(E117&lt;&gt;"",E117*'Base de travail'!$C$9,0))</f>
        <v>0</v>
      </c>
      <c r="G117" s="84"/>
      <c r="H117" s="83"/>
      <c r="I117" s="83"/>
      <c r="J117" s="86"/>
      <c r="K117" s="86"/>
    </row>
    <row r="118" spans="1:11">
      <c r="A118" s="111"/>
      <c r="B118" s="129"/>
      <c r="C118" s="87"/>
      <c r="D118" s="88"/>
      <c r="E118" s="137"/>
      <c r="F118" s="89">
        <f>IF(D118&lt;&gt;"",D118*'Base de travail'!$C$9/'Base de travail'!$C$8,IF(E118&lt;&gt;"",E118*'Base de travail'!$C$9,0))</f>
        <v>0</v>
      </c>
      <c r="G118" s="89"/>
      <c r="H118" s="88"/>
      <c r="I118" s="88"/>
      <c r="J118" s="91"/>
      <c r="K118" s="91"/>
    </row>
    <row r="119" spans="1:11" ht="18" customHeight="1">
      <c r="A119" s="110" t="s">
        <v>43</v>
      </c>
      <c r="B119" s="120"/>
      <c r="C119" s="72">
        <f>'CHARGE ACTUELLE'!B99</f>
        <v>0</v>
      </c>
      <c r="D119" s="73"/>
      <c r="E119" s="134"/>
      <c r="F119" s="104">
        <f>IF(D119&lt;&gt;"",D119*'Base de travail'!$C$9/'Base de travail'!$C$8,IF(E119&lt;&gt;"",E119*'Base de travail'!$C$9,0))</f>
        <v>0</v>
      </c>
      <c r="G119" s="74">
        <f>F119-'CHARGE ACTUELLE'!E99</f>
        <v>0</v>
      </c>
      <c r="H119" s="73"/>
      <c r="I119" s="73"/>
      <c r="J119" s="76"/>
      <c r="K119" s="76"/>
    </row>
    <row r="120" spans="1:11" ht="15.75" customHeight="1">
      <c r="A120" s="111"/>
      <c r="B120" s="128"/>
      <c r="C120" s="77">
        <f>'CHARGE ACTUELLE'!B100</f>
        <v>0</v>
      </c>
      <c r="D120" s="78"/>
      <c r="E120" s="135"/>
      <c r="F120" s="79">
        <f>IF(D120&lt;&gt;"",D120*'Base de travail'!$C$9/'Base de travail'!$C$8,IF(E120&lt;&gt;"",E120*'Base de travail'!$C$9,0))</f>
        <v>0</v>
      </c>
      <c r="G120" s="79">
        <f>F120-'CHARGE ACTUELLE'!E100</f>
        <v>0</v>
      </c>
      <c r="H120" s="78"/>
      <c r="I120" s="78"/>
      <c r="J120" s="81"/>
      <c r="K120" s="81"/>
    </row>
    <row r="121" spans="1:11" ht="21" customHeight="1">
      <c r="A121" s="111"/>
      <c r="B121" s="128"/>
      <c r="C121" s="77">
        <f>'CHARGE ACTUELLE'!B101</f>
        <v>0</v>
      </c>
      <c r="D121" s="78"/>
      <c r="E121" s="135"/>
      <c r="F121" s="79">
        <f>IF(D121&lt;&gt;"",D121*'Base de travail'!$C$9/'Base de travail'!$C$8,IF(E121&lt;&gt;"",E121*'Base de travail'!$C$9,0))</f>
        <v>0</v>
      </c>
      <c r="G121" s="79">
        <f>F121-'CHARGE ACTUELLE'!E101</f>
        <v>0</v>
      </c>
      <c r="H121" s="78"/>
      <c r="I121" s="78"/>
      <c r="J121" s="81"/>
      <c r="K121" s="81"/>
    </row>
    <row r="122" spans="1:11">
      <c r="A122" s="111"/>
      <c r="B122" s="128"/>
      <c r="C122" s="77">
        <f>'CHARGE ACTUELLE'!B102</f>
        <v>0</v>
      </c>
      <c r="D122" s="78"/>
      <c r="E122" s="135"/>
      <c r="F122" s="79">
        <f>IF(D122&lt;&gt;"",D122*'Base de travail'!$C$9/'Base de travail'!$C$8,IF(E122&lt;&gt;"",E122*'Base de travail'!$C$9,0))</f>
        <v>0</v>
      </c>
      <c r="G122" s="79">
        <f>F122-'CHARGE ACTUELLE'!E102</f>
        <v>0</v>
      </c>
      <c r="H122" s="78"/>
      <c r="I122" s="78"/>
      <c r="J122" s="81"/>
      <c r="K122" s="81"/>
    </row>
    <row r="123" spans="1:11" ht="18" customHeight="1">
      <c r="A123" s="111"/>
      <c r="B123" s="128"/>
      <c r="C123" s="77">
        <f>'CHARGE ACTUELLE'!B103</f>
        <v>0</v>
      </c>
      <c r="D123" s="78"/>
      <c r="E123" s="135"/>
      <c r="F123" s="79">
        <f>IF(D123&lt;&gt;"",D123*'Base de travail'!$C$9/'Base de travail'!$C$8,IF(E123&lt;&gt;"",E123*'Base de travail'!$C$9,0))</f>
        <v>0</v>
      </c>
      <c r="G123" s="79">
        <f>F123-'CHARGE ACTUELLE'!E103</f>
        <v>0</v>
      </c>
      <c r="H123" s="78"/>
      <c r="I123" s="78"/>
      <c r="J123" s="81"/>
      <c r="K123" s="81"/>
    </row>
    <row r="124" spans="1:11">
      <c r="A124" s="111"/>
      <c r="B124" s="128"/>
      <c r="C124" s="77">
        <f>'CHARGE ACTUELLE'!B104</f>
        <v>0</v>
      </c>
      <c r="D124" s="78"/>
      <c r="E124" s="135"/>
      <c r="F124" s="79">
        <f>IF(D124&lt;&gt;"",D124*'Base de travail'!$C$9/'Base de travail'!$C$8,IF(E124&lt;&gt;"",E124*'Base de travail'!$C$9,0))</f>
        <v>0</v>
      </c>
      <c r="G124" s="79">
        <f>F124-'CHARGE ACTUELLE'!E104</f>
        <v>0</v>
      </c>
      <c r="H124" s="78"/>
      <c r="I124" s="78"/>
      <c r="J124" s="81"/>
      <c r="K124" s="81"/>
    </row>
    <row r="125" spans="1:11" ht="21.75" customHeight="1">
      <c r="A125" s="111"/>
      <c r="B125" s="128"/>
      <c r="C125" s="77">
        <f>'CHARGE ACTUELLE'!B105</f>
        <v>0</v>
      </c>
      <c r="D125" s="78"/>
      <c r="E125" s="135"/>
      <c r="F125" s="79">
        <f>IF(D125&lt;&gt;"",D125*'Base de travail'!$C$9/'Base de travail'!$C$8,IF(E125&lt;&gt;"",E125*'Base de travail'!$C$9,0))</f>
        <v>0</v>
      </c>
      <c r="G125" s="79">
        <f>F125-'CHARGE ACTUELLE'!E105</f>
        <v>0</v>
      </c>
      <c r="H125" s="78"/>
      <c r="I125" s="78"/>
      <c r="J125" s="81"/>
      <c r="K125" s="81"/>
    </row>
    <row r="126" spans="1:11" ht="19.5" customHeight="1">
      <c r="A126" s="111"/>
      <c r="B126" s="128"/>
      <c r="C126" s="77">
        <f>'CHARGE ACTUELLE'!B106</f>
        <v>0</v>
      </c>
      <c r="D126" s="78"/>
      <c r="E126" s="135"/>
      <c r="F126" s="79">
        <f>IF(D126&lt;&gt;"",D126*'Base de travail'!$C$9/'Base de travail'!$C$8,IF(E126&lt;&gt;"",E126*'Base de travail'!$C$9,0))</f>
        <v>0</v>
      </c>
      <c r="G126" s="79">
        <f>F126-'CHARGE ACTUELLE'!E106</f>
        <v>0</v>
      </c>
      <c r="H126" s="78"/>
      <c r="I126" s="78"/>
      <c r="J126" s="81"/>
      <c r="K126" s="81"/>
    </row>
    <row r="127" spans="1:11" ht="20.25" customHeight="1">
      <c r="A127" s="111"/>
      <c r="B127" s="128"/>
      <c r="C127" s="77">
        <f>'CHARGE ACTUELLE'!B107</f>
        <v>0</v>
      </c>
      <c r="D127" s="78"/>
      <c r="E127" s="135"/>
      <c r="F127" s="79">
        <f>IF(D127&lt;&gt;"",D127*'Base de travail'!$C$9/'Base de travail'!$C$8,IF(E127&lt;&gt;"",E127*'Base de travail'!$C$9,0))</f>
        <v>0</v>
      </c>
      <c r="G127" s="79">
        <f>F127-'CHARGE ACTUELLE'!E107</f>
        <v>0</v>
      </c>
      <c r="H127" s="78"/>
      <c r="I127" s="78"/>
      <c r="J127" s="81"/>
      <c r="K127" s="81"/>
    </row>
    <row r="128" spans="1:11" ht="21.75" customHeight="1">
      <c r="A128" s="111"/>
      <c r="B128" s="128"/>
      <c r="C128" s="77">
        <f>'CHARGE ACTUELLE'!B108</f>
        <v>0</v>
      </c>
      <c r="D128" s="78"/>
      <c r="E128" s="135"/>
      <c r="F128" s="79">
        <f>IF(D128&lt;&gt;"",D128*'Base de travail'!$C$9/'Base de travail'!$C$8,IF(E128&lt;&gt;"",E128*'Base de travail'!$C$9,0))</f>
        <v>0</v>
      </c>
      <c r="G128" s="79">
        <f>F128-'CHARGE ACTUELLE'!E108</f>
        <v>0</v>
      </c>
      <c r="H128" s="78"/>
      <c r="I128" s="78"/>
      <c r="J128" s="81"/>
      <c r="K128" s="81"/>
    </row>
    <row r="129" spans="1:11" ht="19.5" customHeight="1">
      <c r="A129" s="111"/>
      <c r="B129" s="128"/>
      <c r="C129" s="77">
        <f>'CHARGE ACTUELLE'!B109</f>
        <v>0</v>
      </c>
      <c r="D129" s="78"/>
      <c r="E129" s="135"/>
      <c r="F129" s="79">
        <f>IF(D129&lt;&gt;"",D129*'Base de travail'!$C$9/'Base de travail'!$C$8,IF(E129&lt;&gt;"",E129*'Base de travail'!$C$9,0))</f>
        <v>0</v>
      </c>
      <c r="G129" s="79">
        <f>F129-'CHARGE ACTUELLE'!E109</f>
        <v>0</v>
      </c>
      <c r="H129" s="78"/>
      <c r="I129" s="78"/>
      <c r="J129" s="81"/>
      <c r="K129" s="81"/>
    </row>
    <row r="130" spans="1:11" ht="20.25" customHeight="1">
      <c r="A130" s="111"/>
      <c r="B130" s="128"/>
      <c r="C130" s="77">
        <f>'CHARGE ACTUELLE'!B110</f>
        <v>0</v>
      </c>
      <c r="D130" s="78"/>
      <c r="E130" s="135"/>
      <c r="F130" s="79">
        <f>IF(D130&lt;&gt;"",D130*'Base de travail'!$C$9/'Base de travail'!$C$8,IF(E130&lt;&gt;"",E130*'Base de travail'!$C$9,0))</f>
        <v>0</v>
      </c>
      <c r="G130" s="79">
        <f>F130-'CHARGE ACTUELLE'!E110</f>
        <v>0</v>
      </c>
      <c r="H130" s="78"/>
      <c r="I130" s="78"/>
      <c r="J130" s="81"/>
      <c r="K130" s="81"/>
    </row>
    <row r="131" spans="1:11" ht="19.5" customHeight="1">
      <c r="A131" s="111"/>
      <c r="B131" s="128"/>
      <c r="C131" s="77">
        <f>'CHARGE ACTUELLE'!B111</f>
        <v>0</v>
      </c>
      <c r="D131" s="78"/>
      <c r="E131" s="135"/>
      <c r="F131" s="79">
        <f>IF(D131&lt;&gt;"",D131*'Base de travail'!$C$9/'Base de travail'!$C$8,IF(E131&lt;&gt;"",E131*'Base de travail'!$C$9,0))</f>
        <v>0</v>
      </c>
      <c r="G131" s="79">
        <f>F131-'CHARGE ACTUELLE'!E111</f>
        <v>0</v>
      </c>
      <c r="H131" s="78"/>
      <c r="I131" s="78"/>
      <c r="J131" s="81"/>
      <c r="K131" s="81"/>
    </row>
    <row r="132" spans="1:11">
      <c r="A132" s="111"/>
      <c r="B132" s="128"/>
      <c r="C132" s="77">
        <f>'CHARGE ACTUELLE'!B114</f>
        <v>0</v>
      </c>
      <c r="D132" s="78"/>
      <c r="E132" s="135"/>
      <c r="F132" s="79">
        <f>IF(D132&lt;&gt;"",D132*'Base de travail'!$C$9/'Base de travail'!$C$8,IF(E132&lt;&gt;"",E132*'Base de travail'!$C$9,0))</f>
        <v>0</v>
      </c>
      <c r="G132" s="79">
        <f>F132-'CHARGE ACTUELLE'!E114</f>
        <v>0</v>
      </c>
      <c r="H132" s="78"/>
      <c r="I132" s="78"/>
      <c r="J132" s="81"/>
      <c r="K132" s="81"/>
    </row>
    <row r="133" spans="1:11">
      <c r="A133" s="111"/>
      <c r="B133" s="128"/>
      <c r="C133" s="77">
        <f>'CHARGE ACTUELLE'!B115</f>
        <v>0</v>
      </c>
      <c r="D133" s="78"/>
      <c r="E133" s="135"/>
      <c r="F133" s="79">
        <f>IF(D133&lt;&gt;"",D133*'Base de travail'!$C$9/'Base de travail'!$C$8,IF(E133&lt;&gt;"",E133*'Base de travail'!$C$9,0))</f>
        <v>0</v>
      </c>
      <c r="G133" s="79">
        <f>F133-'CHARGE ACTUELLE'!E115</f>
        <v>0</v>
      </c>
      <c r="H133" s="78"/>
      <c r="I133" s="78"/>
      <c r="J133" s="81"/>
      <c r="K133" s="81"/>
    </row>
    <row r="134" spans="1:11">
      <c r="A134" s="111"/>
      <c r="B134" s="128"/>
      <c r="C134" s="82"/>
      <c r="D134" s="83"/>
      <c r="E134" s="136"/>
      <c r="F134" s="84">
        <f>IF(D134&lt;&gt;"",D134*'Base de travail'!$C$9/'Base de travail'!$C$8,IF(E134&lt;&gt;"",E134*'Base de travail'!$C$9,0))</f>
        <v>0</v>
      </c>
      <c r="G134" s="84"/>
      <c r="H134" s="83"/>
      <c r="I134" s="83"/>
      <c r="J134" s="86"/>
      <c r="K134" s="86"/>
    </row>
    <row r="135" spans="1:11">
      <c r="A135" s="111"/>
      <c r="B135" s="128"/>
      <c r="C135" s="82"/>
      <c r="D135" s="83"/>
      <c r="E135" s="136"/>
      <c r="F135" s="84">
        <f>IF(D135&lt;&gt;"",D135*'Base de travail'!$C$9/'Base de travail'!$C$8,IF(E135&lt;&gt;"",E135*'Base de travail'!$C$9,0))</f>
        <v>0</v>
      </c>
      <c r="G135" s="84"/>
      <c r="H135" s="83"/>
      <c r="I135" s="83"/>
      <c r="J135" s="86"/>
      <c r="K135" s="86"/>
    </row>
    <row r="136" spans="1:11">
      <c r="A136" s="111"/>
      <c r="B136" s="128"/>
      <c r="C136" s="82"/>
      <c r="D136" s="83"/>
      <c r="E136" s="136"/>
      <c r="F136" s="84">
        <f>IF(D136&lt;&gt;"",D136*'Base de travail'!$C$9/'Base de travail'!$C$8,IF(E136&lt;&gt;"",E136*'Base de travail'!$C$9,0))</f>
        <v>0</v>
      </c>
      <c r="G136" s="84"/>
      <c r="H136" s="83"/>
      <c r="I136" s="83"/>
      <c r="J136" s="86"/>
      <c r="K136" s="86"/>
    </row>
    <row r="137" spans="1:11">
      <c r="A137" s="111"/>
      <c r="B137" s="128"/>
      <c r="C137" s="82"/>
      <c r="D137" s="83"/>
      <c r="E137" s="136"/>
      <c r="F137" s="84">
        <f>IF(D137&lt;&gt;"",D137*'Base de travail'!$C$9/'Base de travail'!$C$8,IF(E137&lt;&gt;"",E137*'Base de travail'!$C$9,0))</f>
        <v>0</v>
      </c>
      <c r="G137" s="84"/>
      <c r="H137" s="83"/>
      <c r="I137" s="83"/>
      <c r="J137" s="86"/>
      <c r="K137" s="86"/>
    </row>
    <row r="138" spans="1:11">
      <c r="A138" s="111"/>
      <c r="B138" s="129"/>
      <c r="C138" s="87"/>
      <c r="D138" s="88"/>
      <c r="E138" s="137"/>
      <c r="F138" s="89">
        <f>IF(D138&lt;&gt;"",D138*'Base de travail'!$C$9/'Base de travail'!$C$8,IF(E138&lt;&gt;"",E138*'Base de travail'!$C$9,0))</f>
        <v>0</v>
      </c>
      <c r="G138" s="89"/>
      <c r="H138" s="88"/>
      <c r="I138" s="88"/>
      <c r="J138" s="91"/>
      <c r="K138" s="91"/>
    </row>
    <row r="139" spans="1:11">
      <c r="A139" s="124" t="s">
        <v>44</v>
      </c>
      <c r="B139" s="120"/>
      <c r="C139" s="72">
        <f>'CHARGE ACTUELLE'!B116</f>
        <v>0</v>
      </c>
      <c r="D139" s="73"/>
      <c r="E139" s="134"/>
      <c r="F139" s="104">
        <f>IF(D139&lt;&gt;"",D139*'Base de travail'!$C$9/'Base de travail'!$C$8,IF(E139&lt;&gt;"",E139*'Base de travail'!$C$9,0))</f>
        <v>0</v>
      </c>
      <c r="G139" s="74">
        <f>F139-'CHARGE ACTUELLE'!E116</f>
        <v>0</v>
      </c>
      <c r="H139" s="73"/>
      <c r="I139" s="73"/>
      <c r="J139" s="76"/>
      <c r="K139" s="76"/>
    </row>
    <row r="140" spans="1:11">
      <c r="A140" s="125"/>
      <c r="B140" s="121"/>
      <c r="C140" s="77">
        <f>'CHARGE ACTUELLE'!B117</f>
        <v>0</v>
      </c>
      <c r="D140" s="78"/>
      <c r="E140" s="135"/>
      <c r="F140" s="79">
        <f>IF(D140&lt;&gt;"",D140*'Base de travail'!$C$9/'Base de travail'!$C$8,IF(E140&lt;&gt;"",E140*'Base de travail'!$C$9,0))</f>
        <v>0</v>
      </c>
      <c r="G140" s="79">
        <f>F140-'CHARGE ACTUELLE'!E117</f>
        <v>0</v>
      </c>
      <c r="H140" s="78"/>
      <c r="I140" s="78"/>
      <c r="J140" s="81"/>
      <c r="K140" s="81"/>
    </row>
    <row r="141" spans="1:11">
      <c r="A141" s="125"/>
      <c r="B141" s="121"/>
      <c r="C141" s="77">
        <f>'CHARGE ACTUELLE'!B118</f>
        <v>0</v>
      </c>
      <c r="D141" s="78"/>
      <c r="E141" s="135"/>
      <c r="F141" s="79">
        <f>IF(D141&lt;&gt;"",D141*'Base de travail'!$C$9/'Base de travail'!$C$8,IF(E141&lt;&gt;"",E141*'Base de travail'!$C$9,0))</f>
        <v>0</v>
      </c>
      <c r="G141" s="79">
        <f>F141-'CHARGE ACTUELLE'!E118</f>
        <v>0</v>
      </c>
      <c r="H141" s="78"/>
      <c r="I141" s="78"/>
      <c r="J141" s="81"/>
      <c r="K141" s="81"/>
    </row>
    <row r="142" spans="1:11">
      <c r="A142" s="125"/>
      <c r="B142" s="121"/>
      <c r="C142" s="77">
        <f>'CHARGE ACTUELLE'!B119</f>
        <v>0</v>
      </c>
      <c r="D142" s="78"/>
      <c r="E142" s="135"/>
      <c r="F142" s="79">
        <f>IF(D142&lt;&gt;"",D142*'Base de travail'!$C$9/'Base de travail'!$C$8,IF(E142&lt;&gt;"",E142*'Base de travail'!$C$9,0))</f>
        <v>0</v>
      </c>
      <c r="G142" s="79">
        <f>F142-'CHARGE ACTUELLE'!E119</f>
        <v>0</v>
      </c>
      <c r="H142" s="78"/>
      <c r="I142" s="78"/>
      <c r="J142" s="81"/>
      <c r="K142" s="81"/>
    </row>
    <row r="143" spans="1:11">
      <c r="A143" s="125"/>
      <c r="B143" s="121"/>
      <c r="C143" s="77">
        <f>'CHARGE ACTUELLE'!B120</f>
        <v>0</v>
      </c>
      <c r="D143" s="78"/>
      <c r="E143" s="135"/>
      <c r="F143" s="79">
        <f>IF(D143&lt;&gt;"",D143*'Base de travail'!$C$9/'Base de travail'!$C$8,IF(E143&lt;&gt;"",E143*'Base de travail'!$C$9,0))</f>
        <v>0</v>
      </c>
      <c r="G143" s="79">
        <f>F143-'CHARGE ACTUELLE'!E120</f>
        <v>0</v>
      </c>
      <c r="H143" s="78"/>
      <c r="I143" s="78"/>
      <c r="J143" s="81"/>
      <c r="K143" s="81"/>
    </row>
    <row r="144" spans="1:11">
      <c r="A144" s="125"/>
      <c r="B144" s="121"/>
      <c r="C144" s="77">
        <f>'CHARGE ACTUELLE'!B121</f>
        <v>0</v>
      </c>
      <c r="D144" s="78"/>
      <c r="E144" s="135"/>
      <c r="F144" s="79">
        <f>IF(D144&lt;&gt;"",D144*'Base de travail'!$C$9/'Base de travail'!$C$8,IF(E144&lt;&gt;"",E144*'Base de travail'!$C$9,0))</f>
        <v>0</v>
      </c>
      <c r="G144" s="79">
        <f>F144-'CHARGE ACTUELLE'!E121</f>
        <v>0</v>
      </c>
      <c r="H144" s="78"/>
      <c r="I144" s="78"/>
      <c r="J144" s="81"/>
      <c r="K144" s="81"/>
    </row>
    <row r="145" spans="1:11">
      <c r="A145" s="125"/>
      <c r="B145" s="121"/>
      <c r="C145" s="77">
        <f>'CHARGE ACTUELLE'!B122</f>
        <v>0</v>
      </c>
      <c r="D145" s="78"/>
      <c r="E145" s="135"/>
      <c r="F145" s="79">
        <f>IF(D145&lt;&gt;"",D145*'Base de travail'!$C$9/'Base de travail'!$C$8,IF(E145&lt;&gt;"",E145*'Base de travail'!$C$9,0))</f>
        <v>0</v>
      </c>
      <c r="G145" s="79">
        <f>F145-'CHARGE ACTUELLE'!E122</f>
        <v>0</v>
      </c>
      <c r="H145" s="78"/>
      <c r="I145" s="78"/>
      <c r="J145" s="81"/>
      <c r="K145" s="81"/>
    </row>
    <row r="146" spans="1:11">
      <c r="A146" s="125"/>
      <c r="B146" s="121"/>
      <c r="C146" s="77">
        <f>'CHARGE ACTUELLE'!B123</f>
        <v>0</v>
      </c>
      <c r="D146" s="78"/>
      <c r="E146" s="135"/>
      <c r="F146" s="79">
        <f>IF(D146&lt;&gt;"",D146*'Base de travail'!$C$9/'Base de travail'!$C$8,IF(E146&lt;&gt;"",E146*'Base de travail'!$C$9,0))</f>
        <v>0</v>
      </c>
      <c r="G146" s="79">
        <f>F146-'CHARGE ACTUELLE'!E123</f>
        <v>0</v>
      </c>
      <c r="H146" s="78"/>
      <c r="I146" s="78"/>
      <c r="J146" s="81"/>
      <c r="K146" s="81"/>
    </row>
    <row r="147" spans="1:11">
      <c r="A147" s="125"/>
      <c r="B147" s="121"/>
      <c r="C147" s="77">
        <f>'CHARGE ACTUELLE'!B124</f>
        <v>0</v>
      </c>
      <c r="D147" s="78"/>
      <c r="E147" s="135"/>
      <c r="F147" s="79">
        <f>IF(D147&lt;&gt;"",D147*'Base de travail'!$C$9/'Base de travail'!$C$8,IF(E147&lt;&gt;"",E147*'Base de travail'!$C$9,0))</f>
        <v>0</v>
      </c>
      <c r="G147" s="79">
        <f>F147-'CHARGE ACTUELLE'!E124</f>
        <v>0</v>
      </c>
      <c r="H147" s="78"/>
      <c r="I147" s="78"/>
      <c r="J147" s="81"/>
      <c r="K147" s="81"/>
    </row>
    <row r="148" spans="1:11">
      <c r="A148" s="125"/>
      <c r="B148" s="121"/>
      <c r="C148" s="77">
        <f>'CHARGE ACTUELLE'!B125</f>
        <v>0</v>
      </c>
      <c r="D148" s="78"/>
      <c r="E148" s="135"/>
      <c r="F148" s="79">
        <f>IF(D148&lt;&gt;"",D148*'Base de travail'!$C$9/'Base de travail'!$C$8,IF(E148&lt;&gt;"",E148*'Base de travail'!$C$9,0))</f>
        <v>0</v>
      </c>
      <c r="G148" s="79">
        <f>F148-'CHARGE ACTUELLE'!E125</f>
        <v>0</v>
      </c>
      <c r="H148" s="78"/>
      <c r="I148" s="78"/>
      <c r="J148" s="81"/>
      <c r="K148" s="81"/>
    </row>
    <row r="149" spans="1:11">
      <c r="A149" s="125"/>
      <c r="B149" s="121"/>
      <c r="C149" s="77">
        <f>'CHARGE ACTUELLE'!B126</f>
        <v>0</v>
      </c>
      <c r="D149" s="78"/>
      <c r="E149" s="135"/>
      <c r="F149" s="79">
        <f>IF(D149&lt;&gt;"",D149*'Base de travail'!$C$9/'Base de travail'!$C$8,IF(E149&lt;&gt;"",E149*'Base de travail'!$C$9,0))</f>
        <v>0</v>
      </c>
      <c r="G149" s="79">
        <f>F149-'CHARGE ACTUELLE'!E126</f>
        <v>0</v>
      </c>
      <c r="H149" s="78"/>
      <c r="I149" s="78"/>
      <c r="J149" s="81"/>
      <c r="K149" s="81"/>
    </row>
    <row r="150" spans="1:11">
      <c r="A150" s="125"/>
      <c r="B150" s="121"/>
      <c r="C150" s="77">
        <f>'CHARGE ACTUELLE'!B127</f>
        <v>0</v>
      </c>
      <c r="D150" s="78"/>
      <c r="E150" s="135"/>
      <c r="F150" s="79">
        <f>IF(D150&lt;&gt;"",D150*'Base de travail'!$C$9/'Base de travail'!$C$8,IF(E150&lt;&gt;"",E150*'Base de travail'!$C$9,0))</f>
        <v>0</v>
      </c>
      <c r="G150" s="79">
        <f>F150-'CHARGE ACTUELLE'!E127</f>
        <v>0</v>
      </c>
      <c r="H150" s="78"/>
      <c r="I150" s="78"/>
      <c r="J150" s="81"/>
      <c r="K150" s="81"/>
    </row>
    <row r="151" spans="1:11">
      <c r="A151" s="125"/>
      <c r="B151" s="121"/>
      <c r="C151" s="77">
        <f>'CHARGE ACTUELLE'!B128</f>
        <v>0</v>
      </c>
      <c r="D151" s="78"/>
      <c r="E151" s="135"/>
      <c r="F151" s="79">
        <f>IF(D151&lt;&gt;"",D151*'Base de travail'!$C$9/'Base de travail'!$C$8,IF(E151&lt;&gt;"",E151*'Base de travail'!$C$9,0))</f>
        <v>0</v>
      </c>
      <c r="G151" s="79">
        <f>F151-'CHARGE ACTUELLE'!E128</f>
        <v>0</v>
      </c>
      <c r="H151" s="78"/>
      <c r="I151" s="78"/>
      <c r="J151" s="81"/>
      <c r="K151" s="81"/>
    </row>
    <row r="152" spans="1:11">
      <c r="A152" s="125"/>
      <c r="B152" s="121"/>
      <c r="C152" s="77">
        <f>'CHARGE ACTUELLE'!B129</f>
        <v>0</v>
      </c>
      <c r="D152" s="78"/>
      <c r="E152" s="135"/>
      <c r="F152" s="79">
        <f>IF(D152&lt;&gt;"",D152*'Base de travail'!$C$9/'Base de travail'!$C$8,IF(E152&lt;&gt;"",E152*'Base de travail'!$C$9,0))</f>
        <v>0</v>
      </c>
      <c r="G152" s="79">
        <f>F152-'CHARGE ACTUELLE'!E129</f>
        <v>0</v>
      </c>
      <c r="H152" s="78"/>
      <c r="I152" s="78"/>
      <c r="J152" s="81"/>
      <c r="K152" s="81"/>
    </row>
    <row r="153" spans="1:11">
      <c r="A153" s="125"/>
      <c r="B153" s="121"/>
      <c r="C153" s="77">
        <f>'CHARGE ACTUELLE'!B130</f>
        <v>0</v>
      </c>
      <c r="D153" s="78"/>
      <c r="E153" s="135"/>
      <c r="F153" s="79">
        <f>IF(D153&lt;&gt;"",D153*'Base de travail'!$C$9/'Base de travail'!$C$8,IF(E153&lt;&gt;"",E153*'Base de travail'!$C$9,0))</f>
        <v>0</v>
      </c>
      <c r="G153" s="79">
        <f>F153-'CHARGE ACTUELLE'!E130</f>
        <v>0</v>
      </c>
      <c r="H153" s="78"/>
      <c r="I153" s="78"/>
      <c r="J153" s="81"/>
      <c r="K153" s="81"/>
    </row>
    <row r="154" spans="1:11">
      <c r="A154" s="125"/>
      <c r="B154" s="121"/>
      <c r="C154" s="77">
        <f>'CHARGE ACTUELLE'!B131</f>
        <v>0</v>
      </c>
      <c r="D154" s="78"/>
      <c r="E154" s="135"/>
      <c r="F154" s="79">
        <f>IF(D154&lt;&gt;"",D154*'Base de travail'!$C$9/'Base de travail'!$C$8,IF(E154&lt;&gt;"",E154*'Base de travail'!$C$9,0))</f>
        <v>0</v>
      </c>
      <c r="G154" s="79">
        <f>F154-'CHARGE ACTUELLE'!E131</f>
        <v>0</v>
      </c>
      <c r="H154" s="78"/>
      <c r="I154" s="78"/>
      <c r="J154" s="81"/>
      <c r="K154" s="81"/>
    </row>
    <row r="155" spans="1:11">
      <c r="A155" s="125"/>
      <c r="B155" s="121"/>
      <c r="C155" s="77">
        <f>'CHARGE ACTUELLE'!B132</f>
        <v>0</v>
      </c>
      <c r="D155" s="78"/>
      <c r="E155" s="135"/>
      <c r="F155" s="79">
        <f>IF(D155&lt;&gt;"",D155*'Base de travail'!$C$9/'Base de travail'!$C$8,IF(E155&lt;&gt;"",E155*'Base de travail'!$C$9,0))</f>
        <v>0</v>
      </c>
      <c r="G155" s="79">
        <f>F155-'CHARGE ACTUELLE'!E132</f>
        <v>0</v>
      </c>
      <c r="H155" s="78"/>
      <c r="I155" s="78"/>
      <c r="J155" s="81"/>
      <c r="K155" s="81"/>
    </row>
    <row r="156" spans="1:11">
      <c r="A156" s="125"/>
      <c r="B156" s="121"/>
      <c r="C156" s="77">
        <f>'CHARGE ACTUELLE'!B133</f>
        <v>0</v>
      </c>
      <c r="D156" s="78"/>
      <c r="E156" s="135"/>
      <c r="F156" s="79">
        <f>IF(D156&lt;&gt;"",D156*'Base de travail'!$C$9/'Base de travail'!$C$8,IF(E156&lt;&gt;"",E156*'Base de travail'!$C$9,0))</f>
        <v>0</v>
      </c>
      <c r="G156" s="79">
        <f>F156-'CHARGE ACTUELLE'!E133</f>
        <v>0</v>
      </c>
      <c r="H156" s="78"/>
      <c r="I156" s="78"/>
      <c r="J156" s="81"/>
      <c r="K156" s="81"/>
    </row>
    <row r="157" spans="1:11" ht="17.25" customHeight="1">
      <c r="A157" s="126"/>
      <c r="B157" s="121"/>
      <c r="C157" s="82"/>
      <c r="D157" s="83"/>
      <c r="E157" s="136"/>
      <c r="F157" s="84">
        <f>IF(D157&lt;&gt;"",D157*'Base de travail'!$C$9/'Base de travail'!$C$8,IF(E157&lt;&gt;"",E157*'Base de travail'!$C$9,0))</f>
        <v>0</v>
      </c>
      <c r="G157" s="84"/>
      <c r="H157" s="83"/>
      <c r="I157" s="83"/>
      <c r="J157" s="86"/>
      <c r="K157" s="86"/>
    </row>
    <row r="158" spans="1:11">
      <c r="A158" s="126"/>
      <c r="B158" s="121"/>
      <c r="C158" s="82"/>
      <c r="D158" s="83"/>
      <c r="E158" s="136"/>
      <c r="F158" s="84">
        <f>IF(D158&lt;&gt;"",D158*'Base de travail'!$C$9/'Base de travail'!$C$8,IF(E158&lt;&gt;"",E158*'Base de travail'!$C$9,0))</f>
        <v>0</v>
      </c>
      <c r="G158" s="84"/>
      <c r="H158" s="83"/>
      <c r="I158" s="83"/>
      <c r="J158" s="86"/>
      <c r="K158" s="86"/>
    </row>
    <row r="159" spans="1:11">
      <c r="A159" s="126"/>
      <c r="B159" s="121"/>
      <c r="C159" s="82"/>
      <c r="D159" s="83"/>
      <c r="E159" s="136"/>
      <c r="F159" s="84">
        <f>IF(D159&lt;&gt;"",D159*'Base de travail'!$C$9/'Base de travail'!$C$8,IF(E159&lt;&gt;"",E159*'Base de travail'!$C$9,0))</f>
        <v>0</v>
      </c>
      <c r="G159" s="84"/>
      <c r="H159" s="83"/>
      <c r="I159" s="83"/>
      <c r="J159" s="86"/>
      <c r="K159" s="86"/>
    </row>
    <row r="160" spans="1:11">
      <c r="A160" s="126"/>
      <c r="B160" s="121"/>
      <c r="C160" s="82"/>
      <c r="D160" s="83"/>
      <c r="E160" s="136"/>
      <c r="F160" s="84">
        <f>IF(D160&lt;&gt;"",D160*'Base de travail'!$C$9/'Base de travail'!$C$8,IF(E160&lt;&gt;"",E160*'Base de travail'!$C$9,0))</f>
        <v>0</v>
      </c>
      <c r="G160" s="84"/>
      <c r="H160" s="83"/>
      <c r="I160" s="83"/>
      <c r="J160" s="86"/>
      <c r="K160" s="86"/>
    </row>
    <row r="161" spans="1:11">
      <c r="A161" s="126"/>
      <c r="B161" s="121"/>
      <c r="C161" s="82"/>
      <c r="D161" s="83"/>
      <c r="E161" s="136"/>
      <c r="F161" s="84">
        <f>IF(D161&lt;&gt;"",D161*'Base de travail'!$C$9/'Base de travail'!$C$8,IF(E161&lt;&gt;"",E161*'Base de travail'!$C$9,0))</f>
        <v>0</v>
      </c>
      <c r="G161" s="84"/>
      <c r="H161" s="83"/>
      <c r="I161" s="83"/>
      <c r="J161" s="86"/>
      <c r="K161" s="86"/>
    </row>
    <row r="162" spans="1:11">
      <c r="A162" s="127"/>
      <c r="B162" s="122"/>
      <c r="C162" s="87"/>
      <c r="D162" s="87"/>
      <c r="E162" s="138"/>
      <c r="F162" s="89">
        <f>IF(D162&lt;&gt;"",D162*'Base de travail'!$C$9/'Base de travail'!$C$8,IF(E162&lt;&gt;"",E162*'Base de travail'!$C$9,0))</f>
        <v>0</v>
      </c>
      <c r="G162" s="89"/>
      <c r="H162" s="88"/>
      <c r="I162" s="88"/>
      <c r="J162" s="91"/>
      <c r="K162" s="91"/>
    </row>
    <row r="164" spans="1:11" ht="27" customHeight="1">
      <c r="D164" s="117" t="s">
        <v>0</v>
      </c>
      <c r="E164" s="118"/>
      <c r="F164" s="103">
        <f>SUM(F6:F162)</f>
        <v>0</v>
      </c>
      <c r="G164" s="103">
        <f>SUM(G6:G162)</f>
        <v>0</v>
      </c>
    </row>
    <row r="167" spans="1:11">
      <c r="A167" s="4"/>
      <c r="B167" s="4"/>
      <c r="C167" s="12"/>
    </row>
    <row r="168" spans="1:11">
      <c r="C168" s="12"/>
    </row>
  </sheetData>
  <mergeCells count="23">
    <mergeCell ref="K4:K5"/>
    <mergeCell ref="A119:A138"/>
    <mergeCell ref="A139:A162"/>
    <mergeCell ref="A3:K3"/>
    <mergeCell ref="G4:G5"/>
    <mergeCell ref="A33:A58"/>
    <mergeCell ref="A88:A118"/>
    <mergeCell ref="J4:J5"/>
    <mergeCell ref="B6:B32"/>
    <mergeCell ref="A6:A32"/>
    <mergeCell ref="B33:B58"/>
    <mergeCell ref="B88:B118"/>
    <mergeCell ref="B59:B87"/>
    <mergeCell ref="B119:B138"/>
    <mergeCell ref="F4:F5"/>
    <mergeCell ref="A59:A87"/>
    <mergeCell ref="D164:E164"/>
    <mergeCell ref="A4:A5"/>
    <mergeCell ref="B4:B5"/>
    <mergeCell ref="C4:C5"/>
    <mergeCell ref="D4:D5"/>
    <mergeCell ref="E4:E5"/>
    <mergeCell ref="B139:B162"/>
  </mergeCells>
  <pageMargins left="0.59055118110236227" right="0.39370078740157483" top="0.39370078740157483" bottom="0.39370078740157483" header="0.51181102362204722" footer="0.51181102362204722"/>
  <pageSetup paperSize="9" scale="6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'L:\Espace Collaboratif\DER\Projets\TISSER\livrables\sensibilisation\projection activité\[TISSER _OUTIL PROJECTION ACTIVITE CHARGES v3.xlsx]Listes savoir faire'!#REF!</xm:f>
          </x14:formula1>
          <xm:sqref>C162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STRATEGIE et IMPACTS</vt:lpstr>
      <vt:lpstr>Listes savoir faire</vt:lpstr>
      <vt:lpstr>Base de travail</vt:lpstr>
      <vt:lpstr>CHARGE ACTUELLE</vt:lpstr>
      <vt:lpstr>CHARGE CIBLE</vt:lpstr>
    </vt:vector>
  </TitlesOfParts>
  <Company>ITAQUE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RoseEmmanuelle TATOLI</dc:creator>
  <cp:lastModifiedBy>Partitio</cp:lastModifiedBy>
  <cp:lastPrinted>2019-10-02T08:10:05Z</cp:lastPrinted>
  <dcterms:created xsi:type="dcterms:W3CDTF">2018-10-11T12:26:54Z</dcterms:created>
  <dcterms:modified xsi:type="dcterms:W3CDTF">2020-09-30T19:25:20Z</dcterms:modified>
</cp:coreProperties>
</file>